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<sst xmlns="http://schemas.openxmlformats.org/spreadsheetml/2006/main" count="949" uniqueCount="389">
  <si>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</si>
  <si>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</si>
  <si>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</si>
  <si>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</si>
  <si>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</si>
  <si>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</si>
  <si>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</si>
  <si>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</si>
  <si>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</si>
  <si>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</si>
  <si>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</si>
  <si>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</si>
  <si>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</si>
  <si>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</si>
  <si>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</si>
  <si>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</si>
  <si>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</si>
  <si>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</si>
  <si>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</si>
  <si>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</si>
  <si>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</si>
  <si>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</si>
  <si>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</si>
  <si>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</si>
  <si>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</si>
  <si>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</si>
  <si>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</si>
  <si>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</si>
  <si>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</si>
  <si>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</si>
  <si>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</si>
  <si>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</si>
  <si>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</si>
  <si>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</si>
  <si>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</si>
  <si>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</si>
  <si>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</si>
  <si>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</si>
  <si>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</si>
  <si>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</si>
  <si>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</si>
  <si>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</si>
  <si>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</si>
  <si>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</si>
  <si>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</si>
  <si>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</si>
  <si>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</si>
  <si>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</si>
  <si>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</si>
  <si>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</si>
  <si>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</si>
  <si>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</si>
  <si>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</si>
  <si>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</si>
  <si>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</si>
  <si>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</si>
  <si>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</si>
  <si>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</si>
  <si>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</si>
  <si>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</si>
  <si>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</si>
  <si>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</si>
  <si>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</si>
  <si>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</si>
  <si>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</si>
  <si>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</si>
  <si>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</si>
  <si>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</si>
  <si>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</si>
  <si>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</si>
  <si>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142</t>
  </si>
  <si>
    <t>凤庆县机关事务管理局</t>
  </si>
  <si>
    <t>142001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</si>
  <si>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</si>
  <si>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</si>
  <si>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</si>
  <si>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</si>
  <si>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</si>
  <si>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</si>
  <si>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</si>
  <si>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</si>
  <si>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</si>
  <si>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</si>
  <si>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</si>
  <si>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</si>
  <si>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</si>
  <si>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</si>
  <si>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</si>
  <si>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</si>
  <si>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</si>
  <si>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</si>
  <si>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</si>
  <si>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</si>
  <si>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</si>
  <si>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</si>
  <si>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</si>
  <si>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</si>
  <si>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</si>
  <si>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</si>
  <si>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</si>
  <si>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</si>
  <si>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</si>
  <si>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</si>
  <si>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</si>
  <si>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</si>
  <si>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</si>
  <si>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</si>
  <si>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</si>
  <si>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</si>
  <si>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</si>
  <si>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</si>
  <si>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</si>
  <si>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</si>
  <si>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</si>
  <si>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</si>
  <si>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</si>
  <si>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</si>
  <si>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</si>
  <si>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</si>
  <si>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</si>
  <si>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</si>
  <si>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</si>
  <si>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</si>
  <si>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</si>
  <si>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</si>
  <si>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</si>
  <si>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</si>
  <si>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</si>
  <si>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</si>
  <si>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</si>
  <si>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</si>
  <si>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</si>
  <si>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</si>
  <si>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</si>
  <si>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</si>
  <si>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</si>
  <si>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</si>
  <si>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</si>
  <si>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</si>
  <si>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</si>
  <si>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</si>
  <si>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</si>
  <si>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</si>
  <si>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</si>
  <si>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</si>
  <si>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</si>
  <si>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</si>
  <si>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</si>
  <si>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</si>
  <si>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</si>
  <si>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</si>
  <si>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</si>
  <si>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</si>
  <si>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</si>
  <si>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</si>
  <si>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</si>
  <si>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</si>
  <si>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</si>
  <si>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</si>
  <si>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</si>
  <si>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</si>
  <si>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</si>
  <si>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</si>
  <si>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</si>
  <si>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</si>
  <si>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</si>
  <si>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</si>
  <si>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</si>
  <si>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</si>
  <si>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</si>
  <si>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</si>
  <si>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</si>
  <si>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</si>
  <si>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</si>
  <si>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</si>
  <si>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</si>
  <si>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</si>
  <si>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</si>
  <si>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</si>
  <si>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</si>
  <si>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</si>
  <si>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</si>
  <si>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</si>
  <si>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</si>
  <si>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</si>
  <si>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</si>
  <si>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</si>
  <si>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</si>
  <si>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</si>
  <si>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</si>
  <si>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</si>
  <si>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</si>
  <si>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</si>
  <si>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</si>
  <si>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</si>
  <si>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</si>
  <si>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530921210000000007080</t>
  </si>
  <si>
    <t>事业人员支出工资</t>
  </si>
  <si>
    <t>30101</t>
  </si>
  <si>
    <t>基本工资</t>
  </si>
  <si>
    <t>530921210000000007893</t>
  </si>
  <si>
    <t>行政人员支出工资</t>
  </si>
  <si>
    <t>30102</t>
  </si>
  <si>
    <t>津贴补贴</t>
  </si>
  <si>
    <t>30103</t>
  </si>
  <si>
    <t>奖金</t>
  </si>
  <si>
    <t>530921231100001424797</t>
  </si>
  <si>
    <t>行政人员绩效考核奖励（2017年提高标准部分）</t>
  </si>
  <si>
    <t>30107</t>
  </si>
  <si>
    <t>绩效工资</t>
  </si>
  <si>
    <t>530921231100001424815</t>
  </si>
  <si>
    <t>事业人员绩效工资（2017年提高标准部分）</t>
  </si>
  <si>
    <t>530921210000000007081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</si>
  <si>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</si>
  <si>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</si>
  <si>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</si>
  <si>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</si>
  <si>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</si>
  <si>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</si>
  <si>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</si>
  <si>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530921210000000007082</t>
  </si>
  <si>
    <t>30113</t>
  </si>
  <si>
    <t>530921210000000007085</t>
  </si>
  <si>
    <t>一般公用经费</t>
  </si>
  <si>
    <t>30201</t>
  </si>
  <si>
    <t>办公费</t>
  </si>
  <si>
    <t>530921231100001424801</t>
  </si>
  <si>
    <t>职工教育经费（行政）</t>
  </si>
  <si>
    <t>30216</t>
  </si>
  <si>
    <t>培训费</t>
  </si>
  <si>
    <t>530921231100001424818</t>
  </si>
  <si>
    <t>职工教育经费（事业）</t>
  </si>
  <si>
    <t>530921210000000007083</t>
  </si>
  <si>
    <t>工会经费</t>
  </si>
  <si>
    <t>30228</t>
  </si>
  <si>
    <t>530921210000000007084</t>
  </si>
  <si>
    <t>福利费</t>
  </si>
  <si>
    <t>30229</t>
  </si>
  <si>
    <t>530921210000000007894</t>
  </si>
  <si>
    <t>公务用车运行维护费</t>
  </si>
  <si>
    <t>30231</t>
  </si>
  <si>
    <t>530921210000000007895</t>
  </si>
  <si>
    <t>行政人员公务交通补贴</t>
  </si>
  <si>
    <t>30239</t>
  </si>
  <si>
    <t>其他交通费用</t>
  </si>
  <si>
    <t>530921251100003892052</t>
  </si>
  <si>
    <t>行政人员调整工资支出资金</t>
  </si>
  <si>
    <t>530921251100003896131</t>
  </si>
  <si>
    <t>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</si>
  <si>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</si>
  <si>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</si>
  <si>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</si>
  <si>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</si>
  <si>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</si>
  <si>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</si>
  <si>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</si>
  <si>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公务接待经费</t>
  </si>
  <si>
    <t>事业发展类</t>
  </si>
  <si>
    <t>530921210000000004528</t>
  </si>
  <si>
    <t>30217</t>
  </si>
  <si>
    <t>会议经费</t>
  </si>
  <si>
    <t>专项业务类</t>
  </si>
  <si>
    <t>530921210000000004527</t>
  </si>
  <si>
    <t>30202</t>
  </si>
  <si>
    <t>印刷费</t>
  </si>
  <si>
    <t>30211</t>
  </si>
  <si>
    <t>差旅费</t>
  </si>
  <si>
    <t>四机关运行维护费及消防经费</t>
  </si>
  <si>
    <t>530921210000000004399</t>
  </si>
  <si>
    <t>30206</t>
  </si>
  <si>
    <t>电费</t>
  </si>
  <si>
    <t>30213</t>
  </si>
  <si>
    <t>维修（护）费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</si>
  <si>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</si>
  <si>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</si>
  <si>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</si>
  <si>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</si>
  <si>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</si>
  <si>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</si>
  <si>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</si>
  <si>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</si>
  <si>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</si>
  <si>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</si>
  <si>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</si>
  <si>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</si>
  <si>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</si>
  <si>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县机关事务管理局设3个内设机构：办公室、资产管理股、机构节能股，设后勤保障服务中心和公务用车综合服务中心两个下属事业单位。主要负责围绕县委、县政府中心工作部署以及领导的要求开展工作，负责县委办公室、县人大常委会办公室、县政府办公室、县政协办公室的县级机关事务管理、后勤保障服务，负责县委、县政府重要会议、大型活动的会务及接待服务的保障工作，负责县四机关办公区、滇红源广场和县会展中心的房产、公共设施的管理、维修和保养以及公益事业、水电的供应和保障工作，负责搞好四机关办公区的节能降耗、绿化美化、环境卫生、消防、安保，负责县级公务用车的保障服务等工作。</t>
  </si>
  <si>
    <t>产出指标</t>
  </si>
  <si>
    <t>数量指标</t>
  </si>
  <si>
    <t>会议天数</t>
  </si>
  <si>
    <t>&gt;=</t>
  </si>
  <si>
    <t>69</t>
  </si>
  <si>
    <t>天</t>
  </si>
  <si>
    <t>定量指标</t>
  </si>
  <si>
    <t>反映预算部门（单位）组织开展各类会议的总天数。</t>
  </si>
  <si>
    <t>县机关事务管理局设3个内设机构：办公室、资产管理股、机构节能股，设后勤保障服务中心和公务用车综合服务中心两个下属事业单位。主要负责围绕县委、政府中心工作部署以及领导的要求开展工作，负责县委办公室、县人大常委会办公室、县政府办公室、县政协办公室的县级机关事务管理、后勤保障服务，负责县委、政府重要会议、大型活动的会务及接待服务的保障工作，负责县四机关办公区、滇红源广场和县会展中心的房产、公共设施的管理、维修和保养以及公益事业、水电的供应和保障工作，负责搞好四机关办公区的节能降耗、绿化美化、环境卫生、消防、安保，负责县级公务用车的保障服务等工作。</t>
  </si>
  <si>
    <t>效益指标</t>
  </si>
  <si>
    <t>经济效益</t>
  </si>
  <si>
    <t>视频、电话会议占比</t>
  </si>
  <si>
    <t>40</t>
  </si>
  <si>
    <t>%</t>
  </si>
  <si>
    <t>反映通过视频、电话等现代信息技术手段，组织开展会议的次数。预算年度计划采用视频、电话方式召开会议的次数。</t>
  </si>
  <si>
    <t>满意度指标</t>
  </si>
  <si>
    <t>服务对象满意度</t>
  </si>
  <si>
    <t>参会人员满意度</t>
  </si>
  <si>
    <t>100</t>
  </si>
  <si>
    <t>反映参会人员对会议开展的满意度。参会人员满意度=（参会满意人数/问卷调查人数）*100%</t>
  </si>
  <si>
    <t>设施设备（系统）检查检修次数</t>
  </si>
  <si>
    <t>次/月（季、年）</t>
  </si>
  <si>
    <t>反映电梯、空调、消防、安保、会议系统等设施设备检查检修次数的情况。（具体运用时，根据不同的设施对检查的要求进行检查频次的设置。）</t>
  </si>
  <si>
    <t>消防巡查次数</t>
  </si>
  <si>
    <t>次/天</t>
  </si>
  <si>
    <t>反映每天消防巡查次数的情况。</t>
  </si>
  <si>
    <t>质量指标</t>
  </si>
  <si>
    <t>卫生保洁合格率</t>
  </si>
  <si>
    <t>98</t>
  </si>
  <si>
    <t>反映卫生保洁检查验收合格的情况。卫生保洁合格率=卫生保洁检查验收合格次数/卫生保洁总次数*100%</t>
  </si>
  <si>
    <t>零星修缮验收合格率</t>
  </si>
  <si>
    <t>99</t>
  </si>
  <si>
    <t>反映零星修缮达标的情况。零星修缮验收合格率=零星修缮验收合格数量/零星修缮提交验收数量*100%</t>
  </si>
  <si>
    <t>社会效益</t>
  </si>
  <si>
    <t>设施设备（系统)发生故障次数</t>
  </si>
  <si>
    <t>&lt;=</t>
  </si>
  <si>
    <t>0</t>
  </si>
  <si>
    <t>次</t>
  </si>
  <si>
    <t>反映电梯、空调、消防、安保、会议系统等设施设备发生故障的情况。</t>
  </si>
  <si>
    <t>服务受益人员满意度</t>
  </si>
  <si>
    <t>反映保安、保洁、餐饮服务、绿化养护服务受益人员满意程度。</t>
  </si>
  <si>
    <t>会议次数</t>
  </si>
  <si>
    <t>156</t>
  </si>
  <si>
    <t>反映预算部门（单位）组织开展各类会议的总次数。</t>
  </si>
  <si>
    <t>会议人次</t>
  </si>
  <si>
    <t>200</t>
  </si>
  <si>
    <t>人次</t>
  </si>
  <si>
    <t>反映预算部门（单位）组织开展各类会议的参与人次。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</si>
  <si>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</si>
  <si>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</si>
  <si>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</si>
  <si>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</si>
  <si>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注：本单位不涉及政府性基金预算。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</si>
  <si>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</si>
  <si>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</si>
  <si>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</si>
  <si>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</si>
  <si>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</si>
  <si>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</si>
  <si>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</si>
  <si>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</si>
  <si>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</si>
  <si>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</si>
  <si>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打字复印采购服务</t>
  </si>
  <si>
    <t>公文用纸、资料汇编、信封印刷服务</t>
  </si>
  <si>
    <t>批</t>
  </si>
  <si>
    <t>公务用车加油服务</t>
  </si>
  <si>
    <t>车辆加油、添加燃料服务</t>
  </si>
  <si>
    <t>公车维修服务采购</t>
  </si>
  <si>
    <t>车辆维修和保养服务</t>
  </si>
  <si>
    <t>公车保险服务</t>
  </si>
  <si>
    <t>机动车保险服务</t>
  </si>
  <si>
    <t>辆</t>
  </si>
  <si>
    <t>预算08表</t>
  </si>
  <si>
    <t>政府购买服务项目</t>
  </si>
  <si>
    <t>政府购买服务目录</t>
  </si>
  <si>
    <t>注：本单位不涉及政府购买服务。</t>
  </si>
  <si>
    <t>预算09-1表</t>
  </si>
  <si>
    <t>单位名称（项目）</t>
  </si>
  <si>
    <t>地区</t>
  </si>
  <si>
    <t>政府性基金</t>
  </si>
  <si>
    <t>-</t>
  </si>
  <si>
    <t>注：本单位不涉及县对下转移支付资金。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</si>
  <si>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</si>
  <si>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</si>
  <si>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</si>
  <si>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</si>
  <si>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</si>
  <si>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</si>
  <si>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</si>
  <si>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</si>
  <si>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</si>
  <si>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注：本单位不涉及新增资产。</t>
  </si>
  <si>
    <t>预算11表</t>
  </si>
  <si>
    <t>上级补助</t>
  </si>
  <si>
    <t>注：本单位不涉及转移支付补助项目。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</si>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</sst>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/mm/dd\ hh:mm:ss"/>
    <numFmt numFmtId="178" formatCode="hh:mm:ss"/>
    <numFmt numFmtId="179" formatCode="yyyy/mm/dd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9" fontId="8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12" fillId="8" borderId="15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18" applyNumberFormat="0" applyAlignment="0" applyProtection="0">
      <alignment vertical="center"/>
    </xf>
    <xf numFmtId="0" fontId="44" fillId="12" borderId="14" applyNumberFormat="0" applyAlignment="0" applyProtection="0">
      <alignment vertical="center"/>
    </xf>
    <xf numFmtId="0" fontId="45" fillId="13" borderId="19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8" fontId="8" fillId="0" borderId="7">
      <alignment horizontal="right" vertical="center"/>
    </xf>
    <xf numFmtId="180" fontId="8" fillId="0" borderId="7">
      <alignment horizontal="right" vertical="center"/>
    </xf>
  </cellStyleXfs>
  <cellXfs count="216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left"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6" fillId="0" borderId="0" xfId="0" applyFont="1">
      <alignment vertical="top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16" activePane="bottomLeft" state="frozen"/>
      <selection/>
      <selection pane="bottomLeft" activeCell="E4" sqref="E4"/>
    </sheetView>
  </sheetViews>
  <sheetFormatPr defaultColWidth="9.14285714285714" defaultRowHeight="12" customHeight="1" outlineLevelCol="3"/>
  <cols>
    <col min="1" max="1" width="31.8571428571429" customWidth="1"/>
    <col min="2" max="2" width="35.5714285714286" customWidth="1"/>
    <col min="3" max="3" width="36.5714285714286" customWidth="1"/>
    <col min="4" max="4" width="33.8571428571429" customWidth="1"/>
  </cols>
  <sheetData>
    <row r="1" customHeight="1" spans="1:4">
      <c r="A1" s="1"/>
      <c r="B1" s="1"/>
      <c r="C1" s="1"/>
      <c r="D1" s="1"/>
    </row>
    <row r="2" ht="15" customHeight="1" spans="4:4">
      <c r="D2" s="42" t="s">
        <v>0</v>
      </c>
    </row>
    <row r="3" ht="36" customHeight="1" spans="1:4">
      <c r="A3" s="6" t="str">
        <f>"2025"&amp;"年部门财务收支预算总表"</f>
        <v>2025年部门财务收支预算总表</v>
      </c>
      <c r="B3" s="209"/>
      <c r="C3" s="209"/>
      <c r="D3" s="209"/>
    </row>
    <row r="4" ht="18.75" customHeight="1" spans="1:4">
      <c r="A4" s="44" t="str">
        <f>"单位名称："&amp;"凤庆县机关事务管理局"</f>
        <v>单位名称：凤庆县机关事务管理局</v>
      </c>
      <c r="B4" s="210"/>
      <c r="C4" s="210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5" t="s">
        <v>6</v>
      </c>
      <c r="B8" s="24">
        <v>3988384.75</v>
      </c>
      <c r="C8" s="135" t="s">
        <v>7</v>
      </c>
      <c r="D8" s="24">
        <v>3769126.08</v>
      </c>
    </row>
    <row r="9" ht="18.75" customHeight="1" spans="1:4">
      <c r="A9" s="135" t="s">
        <v>8</v>
      </c>
      <c r="B9" s="24"/>
      <c r="C9" s="135" t="s">
        <v>9</v>
      </c>
      <c r="D9" s="24"/>
    </row>
    <row r="10" ht="18.75" customHeight="1" spans="1:4">
      <c r="A10" s="135" t="s">
        <v>10</v>
      </c>
      <c r="B10" s="24"/>
      <c r="C10" s="135" t="s">
        <v>11</v>
      </c>
      <c r="D10" s="24"/>
    </row>
    <row r="11" ht="18.75" customHeight="1" spans="1:4">
      <c r="A11" s="135" t="s">
        <v>12</v>
      </c>
      <c r="B11" s="24"/>
      <c r="C11" s="135" t="s">
        <v>13</v>
      </c>
      <c r="D11" s="24"/>
    </row>
    <row r="12" ht="18.75" customHeight="1" spans="1:4">
      <c r="A12" s="211" t="s">
        <v>14</v>
      </c>
      <c r="B12" s="24"/>
      <c r="C12" s="167" t="s">
        <v>15</v>
      </c>
      <c r="D12" s="24"/>
    </row>
    <row r="13" ht="18.75" customHeight="1" spans="1:4">
      <c r="A13" s="170" t="s">
        <v>16</v>
      </c>
      <c r="B13" s="24"/>
      <c r="C13" s="169" t="s">
        <v>17</v>
      </c>
      <c r="D13" s="24"/>
    </row>
    <row r="14" ht="18.75" customHeight="1" spans="1:4">
      <c r="A14" s="170" t="s">
        <v>18</v>
      </c>
      <c r="B14" s="24"/>
      <c r="C14" s="169" t="s">
        <v>19</v>
      </c>
      <c r="D14" s="24"/>
    </row>
    <row r="15" ht="18.75" customHeight="1" spans="1:4">
      <c r="A15" s="170" t="s">
        <v>20</v>
      </c>
      <c r="B15" s="24"/>
      <c r="C15" s="169" t="s">
        <v>21</v>
      </c>
      <c r="D15" s="24">
        <v>98657.28</v>
      </c>
    </row>
    <row r="16" ht="18.75" customHeight="1" spans="1:4">
      <c r="A16" s="170" t="s">
        <v>22</v>
      </c>
      <c r="B16" s="24"/>
      <c r="C16" s="169" t="s">
        <v>23</v>
      </c>
      <c r="D16" s="24">
        <v>46608.39</v>
      </c>
    </row>
    <row r="17" ht="18.75" customHeight="1" spans="1:4">
      <c r="A17" s="170" t="s">
        <v>24</v>
      </c>
      <c r="B17" s="24"/>
      <c r="C17" s="170" t="s">
        <v>25</v>
      </c>
      <c r="D17" s="24"/>
    </row>
    <row r="18" ht="18.75" customHeight="1" spans="1:4">
      <c r="A18" s="170" t="s">
        <v>26</v>
      </c>
      <c r="B18" s="24"/>
      <c r="C18" s="170" t="s">
        <v>27</v>
      </c>
      <c r="D18" s="24"/>
    </row>
    <row r="19" ht="18.75" customHeight="1" spans="1:4">
      <c r="A19" s="171" t="s">
        <v>26</v>
      </c>
      <c r="B19" s="24"/>
      <c r="C19" s="169" t="s">
        <v>28</v>
      </c>
      <c r="D19" s="24"/>
    </row>
    <row r="20" ht="18.75" customHeight="1" spans="1:4">
      <c r="A20" s="171" t="s">
        <v>26</v>
      </c>
      <c r="B20" s="24"/>
      <c r="C20" s="169" t="s">
        <v>29</v>
      </c>
      <c r="D20" s="24"/>
    </row>
    <row r="21" ht="18.75" customHeight="1" spans="1:4">
      <c r="A21" s="171" t="s">
        <v>26</v>
      </c>
      <c r="B21" s="24"/>
      <c r="C21" s="169" t="s">
        <v>30</v>
      </c>
      <c r="D21" s="24"/>
    </row>
    <row r="22" ht="18.75" customHeight="1" spans="1:4">
      <c r="A22" s="171" t="s">
        <v>26</v>
      </c>
      <c r="B22" s="24"/>
      <c r="C22" s="169" t="s">
        <v>31</v>
      </c>
      <c r="D22" s="24"/>
    </row>
    <row r="23" ht="18.75" customHeight="1" spans="1:4">
      <c r="A23" s="171" t="s">
        <v>26</v>
      </c>
      <c r="B23" s="24"/>
      <c r="C23" s="169" t="s">
        <v>32</v>
      </c>
      <c r="D23" s="24"/>
    </row>
    <row r="24" ht="18.75" customHeight="1" spans="1:4">
      <c r="A24" s="171" t="s">
        <v>26</v>
      </c>
      <c r="B24" s="24"/>
      <c r="C24" s="169" t="s">
        <v>33</v>
      </c>
      <c r="D24" s="24"/>
    </row>
    <row r="25" ht="18.75" customHeight="1" spans="1:4">
      <c r="A25" s="171" t="s">
        <v>26</v>
      </c>
      <c r="B25" s="24"/>
      <c r="C25" s="169" t="s">
        <v>34</v>
      </c>
      <c r="D25" s="24"/>
    </row>
    <row r="26" ht="18.75" customHeight="1" spans="1:4">
      <c r="A26" s="171" t="s">
        <v>26</v>
      </c>
      <c r="B26" s="24"/>
      <c r="C26" s="169" t="s">
        <v>35</v>
      </c>
      <c r="D26" s="24">
        <v>73993</v>
      </c>
    </row>
    <row r="27" ht="18.75" customHeight="1" spans="1:4">
      <c r="A27" s="171" t="s">
        <v>26</v>
      </c>
      <c r="B27" s="24"/>
      <c r="C27" s="169" t="s">
        <v>36</v>
      </c>
      <c r="D27" s="24"/>
    </row>
    <row r="28" ht="18.75" customHeight="1" spans="1:4">
      <c r="A28" s="171" t="s">
        <v>26</v>
      </c>
      <c r="B28" s="24"/>
      <c r="C28" s="169" t="s">
        <v>37</v>
      </c>
      <c r="D28" s="24"/>
    </row>
    <row r="29" ht="18.75" customHeight="1" spans="1:4">
      <c r="A29" s="171" t="s">
        <v>26</v>
      </c>
      <c r="B29" s="24"/>
      <c r="C29" s="169" t="s">
        <v>38</v>
      </c>
      <c r="D29" s="24"/>
    </row>
    <row r="30" ht="18.75" customHeight="1" spans="1:4">
      <c r="A30" s="171" t="s">
        <v>26</v>
      </c>
      <c r="B30" s="24"/>
      <c r="C30" s="169" t="s">
        <v>39</v>
      </c>
      <c r="D30" s="24"/>
    </row>
    <row r="31" ht="18.75" customHeight="1" spans="1:4">
      <c r="A31" s="172" t="s">
        <v>26</v>
      </c>
      <c r="B31" s="24"/>
      <c r="C31" s="170" t="s">
        <v>40</v>
      </c>
      <c r="D31" s="24"/>
    </row>
    <row r="32" ht="18.75" customHeight="1" spans="1:4">
      <c r="A32" s="172" t="s">
        <v>26</v>
      </c>
      <c r="B32" s="24"/>
      <c r="C32" s="170" t="s">
        <v>41</v>
      </c>
      <c r="D32" s="24"/>
    </row>
    <row r="33" ht="18.75" customHeight="1" spans="1:4">
      <c r="A33" s="172" t="s">
        <v>26</v>
      </c>
      <c r="B33" s="24"/>
      <c r="C33" s="170" t="s">
        <v>42</v>
      </c>
      <c r="D33" s="24"/>
    </row>
    <row r="34" ht="18.75" customHeight="1" spans="1:4">
      <c r="A34" s="212"/>
      <c r="B34" s="173"/>
      <c r="C34" s="170" t="s">
        <v>43</v>
      </c>
      <c r="D34" s="24"/>
    </row>
    <row r="35" ht="18.75" customHeight="1" spans="1:4">
      <c r="A35" s="212" t="s">
        <v>44</v>
      </c>
      <c r="B35" s="173">
        <f>SUM(B8:B12)</f>
        <v>3988384.75</v>
      </c>
      <c r="C35" s="213" t="s">
        <v>45</v>
      </c>
      <c r="D35" s="173">
        <v>3988384.75</v>
      </c>
    </row>
    <row r="36" ht="18.75" customHeight="1" spans="1:4">
      <c r="A36" s="214" t="s">
        <v>46</v>
      </c>
      <c r="B36" s="24"/>
      <c r="C36" s="135" t="s">
        <v>47</v>
      </c>
      <c r="D36" s="24"/>
    </row>
    <row r="37" ht="18.75" customHeight="1" spans="1:4">
      <c r="A37" s="214" t="s">
        <v>48</v>
      </c>
      <c r="B37" s="24"/>
      <c r="C37" s="135" t="s">
        <v>48</v>
      </c>
      <c r="D37" s="24"/>
    </row>
    <row r="38" ht="18.75" customHeight="1" spans="1:4">
      <c r="A38" s="214" t="s">
        <v>49</v>
      </c>
      <c r="B38" s="24">
        <f>B36-B37</f>
        <v>0</v>
      </c>
      <c r="C38" s="135" t="s">
        <v>50</v>
      </c>
      <c r="D38" s="24"/>
    </row>
    <row r="39" ht="18.75" customHeight="1" spans="1:4">
      <c r="A39" s="215" t="s">
        <v>51</v>
      </c>
      <c r="B39" s="173">
        <f t="shared" ref="B39:D39" si="1">B35+B36</f>
        <v>3988384.75</v>
      </c>
      <c r="C39" s="213" t="s">
        <v>52</v>
      </c>
      <c r="D39" s="173">
        <f t="shared" si="1"/>
        <v>3988384.75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285714285714" defaultRowHeight="14.25" customHeight="1" outlineLevelCol="5"/>
  <cols>
    <col min="1" max="1" width="32.1428571428571" customWidth="1"/>
    <col min="2" max="2" width="16.857142857142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3">
        <v>1</v>
      </c>
      <c r="B2" s="104">
        <v>0</v>
      </c>
      <c r="C2" s="103">
        <v>1</v>
      </c>
      <c r="D2" s="105"/>
      <c r="E2" s="105"/>
      <c r="F2" s="42" t="s">
        <v>335</v>
      </c>
    </row>
    <row r="3" ht="32.25" customHeight="1" spans="1:6">
      <c r="A3" s="106" t="str">
        <f>"2025"&amp;"年部门政府性基金预算支出预算表"</f>
        <v>2025年部门政府性基金预算支出预算表</v>
      </c>
      <c r="B3" s="107" t="s">
        <v>336</v>
      </c>
      <c r="C3" s="108"/>
      <c r="D3" s="109"/>
      <c r="E3" s="109"/>
      <c r="F3" s="109"/>
    </row>
    <row r="4" ht="18.75" customHeight="1" spans="1:6">
      <c r="A4" s="8" t="str">
        <f>"单位名称："&amp;"凤庆县机关事务管理局"</f>
        <v>单位名称：凤庆县机关事务管理局</v>
      </c>
      <c r="B4" s="8" t="s">
        <v>337</v>
      </c>
      <c r="C4" s="103"/>
      <c r="D4" s="105"/>
      <c r="E4" s="105"/>
      <c r="F4" s="42" t="s">
        <v>1</v>
      </c>
    </row>
    <row r="5" ht="18.75" customHeight="1" spans="1:6">
      <c r="A5" s="110" t="s">
        <v>179</v>
      </c>
      <c r="B5" s="111" t="s">
        <v>74</v>
      </c>
      <c r="C5" s="112" t="s">
        <v>75</v>
      </c>
      <c r="D5" s="14" t="s">
        <v>338</v>
      </c>
      <c r="E5" s="14"/>
      <c r="F5" s="15"/>
    </row>
    <row r="6" ht="18.75" customHeight="1" spans="1:6">
      <c r="A6" s="113"/>
      <c r="B6" s="114"/>
      <c r="C6" s="98"/>
      <c r="D6" s="97" t="s">
        <v>56</v>
      </c>
      <c r="E6" s="97" t="s">
        <v>76</v>
      </c>
      <c r="F6" s="97" t="s">
        <v>77</v>
      </c>
    </row>
    <row r="7" ht="18.75" customHeight="1" spans="1:6">
      <c r="A7" s="113">
        <v>1</v>
      </c>
      <c r="B7" s="115" t="s">
        <v>160</v>
      </c>
      <c r="C7" s="98">
        <v>3</v>
      </c>
      <c r="D7" s="97">
        <v>4</v>
      </c>
      <c r="E7" s="97">
        <v>5</v>
      </c>
      <c r="F7" s="97">
        <v>6</v>
      </c>
    </row>
    <row r="8" ht="18.75" customHeight="1" spans="1:6">
      <c r="A8" s="116"/>
      <c r="B8" s="85"/>
      <c r="C8" s="85"/>
      <c r="D8" s="24"/>
      <c r="E8" s="24"/>
      <c r="F8" s="24"/>
    </row>
    <row r="9" ht="18.75" customHeight="1" spans="1:6">
      <c r="A9" s="116"/>
      <c r="B9" s="85"/>
      <c r="C9" s="85"/>
      <c r="D9" s="24"/>
      <c r="E9" s="24"/>
      <c r="F9" s="24"/>
    </row>
    <row r="10" ht="18.75" customHeight="1" spans="1:6">
      <c r="A10" s="117" t="s">
        <v>117</v>
      </c>
      <c r="B10" s="118" t="s">
        <v>117</v>
      </c>
      <c r="C10" s="119" t="s">
        <v>117</v>
      </c>
      <c r="D10" s="24"/>
      <c r="E10" s="24"/>
      <c r="F10" s="24"/>
    </row>
    <row r="11" customHeight="1" spans="1:1">
      <c r="A11" s="54" t="s">
        <v>339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pane ySplit="1" topLeftCell="A2" activePane="bottomLeft" state="frozen"/>
      <selection/>
      <selection pane="bottomLeft" activeCell="A4" sqref="A4:F4"/>
    </sheetView>
  </sheetViews>
  <sheetFormatPr defaultColWidth="9.14285714285714" defaultRowHeight="14.25" customHeight="1"/>
  <cols>
    <col min="1" max="1" width="39.1428571428571" customWidth="1"/>
    <col min="2" max="2" width="21.7047619047619" customWidth="1"/>
    <col min="3" max="3" width="35.2857142857143" customWidth="1"/>
    <col min="4" max="4" width="7.7047619047619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1"/>
      <c r="P2" s="41"/>
      <c r="Q2" s="42" t="s">
        <v>340</v>
      </c>
    </row>
    <row r="3" ht="35.25" customHeight="1" spans="1:17">
      <c r="A3" s="61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5"/>
      <c r="L3" s="7"/>
      <c r="M3" s="7"/>
      <c r="N3" s="7"/>
      <c r="O3" s="55"/>
      <c r="P3" s="55"/>
      <c r="Q3" s="7"/>
    </row>
    <row r="4" ht="18.75" customHeight="1" spans="1:17">
      <c r="A4" s="44" t="str">
        <f>"单位名称："&amp;"凤庆县机关事务管理局"</f>
        <v>单位名称：凤庆县机关事务管理局</v>
      </c>
      <c r="B4" s="96"/>
      <c r="C4" s="96"/>
      <c r="D4" s="96"/>
      <c r="E4" s="96"/>
      <c r="F4" s="96"/>
      <c r="G4" s="96"/>
      <c r="H4" s="96"/>
      <c r="I4" s="96"/>
      <c r="J4" s="96"/>
      <c r="O4" s="66"/>
      <c r="P4" s="66"/>
      <c r="Q4" s="42" t="s">
        <v>166</v>
      </c>
    </row>
    <row r="5" ht="18.75" customHeight="1" spans="1:17">
      <c r="A5" s="12" t="s">
        <v>341</v>
      </c>
      <c r="B5" s="75" t="s">
        <v>342</v>
      </c>
      <c r="C5" s="75" t="s">
        <v>343</v>
      </c>
      <c r="D5" s="75" t="s">
        <v>344</v>
      </c>
      <c r="E5" s="75" t="s">
        <v>345</v>
      </c>
      <c r="F5" s="75" t="s">
        <v>346</v>
      </c>
      <c r="G5" s="47" t="s">
        <v>186</v>
      </c>
      <c r="H5" s="47"/>
      <c r="I5" s="47"/>
      <c r="J5" s="47"/>
      <c r="K5" s="77"/>
      <c r="L5" s="47"/>
      <c r="M5" s="47"/>
      <c r="N5" s="47"/>
      <c r="O5" s="67"/>
      <c r="P5" s="77"/>
      <c r="Q5" s="48"/>
    </row>
    <row r="6" ht="18.75" customHeight="1" spans="1:17">
      <c r="A6" s="17"/>
      <c r="B6" s="78"/>
      <c r="C6" s="78"/>
      <c r="D6" s="78"/>
      <c r="E6" s="78"/>
      <c r="F6" s="78"/>
      <c r="G6" s="78" t="s">
        <v>56</v>
      </c>
      <c r="H6" s="78" t="s">
        <v>59</v>
      </c>
      <c r="I6" s="78" t="s">
        <v>347</v>
      </c>
      <c r="J6" s="78" t="s">
        <v>348</v>
      </c>
      <c r="K6" s="79" t="s">
        <v>349</v>
      </c>
      <c r="L6" s="92" t="s">
        <v>79</v>
      </c>
      <c r="M6" s="92"/>
      <c r="N6" s="92"/>
      <c r="O6" s="93"/>
      <c r="P6" s="94"/>
      <c r="Q6" s="80"/>
    </row>
    <row r="7" ht="30" customHeight="1" spans="1:17">
      <c r="A7" s="19"/>
      <c r="B7" s="80"/>
      <c r="C7" s="80"/>
      <c r="D7" s="80"/>
      <c r="E7" s="80"/>
      <c r="F7" s="80"/>
      <c r="G7" s="80"/>
      <c r="H7" s="80" t="s">
        <v>58</v>
      </c>
      <c r="I7" s="80"/>
      <c r="J7" s="80"/>
      <c r="K7" s="81"/>
      <c r="L7" s="80" t="s">
        <v>58</v>
      </c>
      <c r="M7" s="80" t="s">
        <v>65</v>
      </c>
      <c r="N7" s="80" t="s">
        <v>194</v>
      </c>
      <c r="O7" s="95" t="s">
        <v>67</v>
      </c>
      <c r="P7" s="81" t="s">
        <v>68</v>
      </c>
      <c r="Q7" s="80" t="s">
        <v>69</v>
      </c>
    </row>
    <row r="8" ht="18.75" customHeight="1" spans="1:17">
      <c r="A8" s="34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ht="18.75" customHeight="1" spans="1:17">
      <c r="A9" s="83" t="s">
        <v>71</v>
      </c>
      <c r="B9" s="84"/>
      <c r="C9" s="84"/>
      <c r="D9" s="84"/>
      <c r="E9" s="99"/>
      <c r="F9" s="24">
        <v>300000</v>
      </c>
      <c r="G9" s="24">
        <v>640000</v>
      </c>
      <c r="H9" s="24">
        <v>640000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00" t="s">
        <v>71</v>
      </c>
      <c r="B10" s="84"/>
      <c r="C10" s="84"/>
      <c r="D10" s="84"/>
      <c r="E10" s="101"/>
      <c r="F10" s="24">
        <v>300000</v>
      </c>
      <c r="G10" s="24">
        <v>640000</v>
      </c>
      <c r="H10" s="24">
        <v>640000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9" t="s">
        <v>260</v>
      </c>
      <c r="B11" s="84" t="s">
        <v>350</v>
      </c>
      <c r="C11" s="84" t="s">
        <v>351</v>
      </c>
      <c r="D11" s="84" t="s">
        <v>352</v>
      </c>
      <c r="E11" s="101">
        <v>100000</v>
      </c>
      <c r="F11" s="24">
        <v>100000</v>
      </c>
      <c r="G11" s="24">
        <v>100000</v>
      </c>
      <c r="H11" s="24">
        <v>100000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9" t="s">
        <v>239</v>
      </c>
      <c r="B12" s="84" t="s">
        <v>353</v>
      </c>
      <c r="C12" s="84" t="s">
        <v>354</v>
      </c>
      <c r="D12" s="84" t="s">
        <v>352</v>
      </c>
      <c r="E12" s="101">
        <v>240000</v>
      </c>
      <c r="F12" s="24"/>
      <c r="G12" s="24">
        <v>240000</v>
      </c>
      <c r="H12" s="24">
        <v>240000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9" t="s">
        <v>239</v>
      </c>
      <c r="B13" s="84" t="s">
        <v>355</v>
      </c>
      <c r="C13" s="84" t="s">
        <v>356</v>
      </c>
      <c r="D13" s="84" t="s">
        <v>324</v>
      </c>
      <c r="E13" s="101">
        <v>200000</v>
      </c>
      <c r="F13" s="24">
        <v>200000</v>
      </c>
      <c r="G13" s="24">
        <v>200000</v>
      </c>
      <c r="H13" s="24">
        <v>200000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9" t="s">
        <v>239</v>
      </c>
      <c r="B14" s="84" t="s">
        <v>357</v>
      </c>
      <c r="C14" s="84" t="s">
        <v>358</v>
      </c>
      <c r="D14" s="84" t="s">
        <v>359</v>
      </c>
      <c r="E14" s="101">
        <v>100000</v>
      </c>
      <c r="F14" s="24"/>
      <c r="G14" s="24">
        <v>100000</v>
      </c>
      <c r="H14" s="24">
        <v>100000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86" t="s">
        <v>117</v>
      </c>
      <c r="B15" s="87"/>
      <c r="C15" s="87"/>
      <c r="D15" s="87"/>
      <c r="E15" s="99"/>
      <c r="F15" s="24">
        <v>300000</v>
      </c>
      <c r="G15" s="24">
        <v>640000</v>
      </c>
      <c r="H15" s="24">
        <v>640000</v>
      </c>
      <c r="I15" s="24"/>
      <c r="J15" s="24"/>
      <c r="K15" s="24"/>
      <c r="L15" s="24"/>
      <c r="M15" s="24"/>
      <c r="N15" s="24"/>
      <c r="O15" s="24"/>
      <c r="P15" s="24"/>
      <c r="Q15" s="24"/>
    </row>
  </sheetData>
  <mergeCells count="16">
    <mergeCell ref="A3:Q3"/>
    <mergeCell ref="A4:F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285714285714" defaultRowHeight="14.25" customHeight="1"/>
  <cols>
    <col min="1" max="1" width="31.4285714285714" customWidth="1"/>
    <col min="2" max="3" width="21.857142857142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5"/>
      <c r="B2" s="65"/>
      <c r="C2" s="70"/>
      <c r="D2" s="65"/>
      <c r="E2" s="65"/>
      <c r="F2" s="65"/>
      <c r="G2" s="65"/>
      <c r="H2" s="71"/>
      <c r="I2" s="65"/>
      <c r="J2" s="65"/>
      <c r="K2" s="65"/>
      <c r="L2" s="41"/>
      <c r="M2" s="89"/>
      <c r="N2" s="90" t="s">
        <v>360</v>
      </c>
    </row>
    <row r="3" ht="34.5" customHeight="1" spans="1:14">
      <c r="A3" s="43" t="str">
        <f>"2025"&amp;"年部门政府购买服务预算表"</f>
        <v>2025年部门政府购买服务预算表</v>
      </c>
      <c r="B3" s="72"/>
      <c r="C3" s="55"/>
      <c r="D3" s="72"/>
      <c r="E3" s="72"/>
      <c r="F3" s="72"/>
      <c r="G3" s="72"/>
      <c r="H3" s="73"/>
      <c r="I3" s="72"/>
      <c r="J3" s="72"/>
      <c r="K3" s="72"/>
      <c r="L3" s="55"/>
      <c r="M3" s="73"/>
      <c r="N3" s="72"/>
    </row>
    <row r="4" ht="18.75" customHeight="1" spans="1:14">
      <c r="A4" s="62" t="str">
        <f>"单位名称："&amp;"凤庆县机关事务管理局"</f>
        <v>单位名称：凤庆县机关事务管理局</v>
      </c>
      <c r="B4" s="63"/>
      <c r="C4" s="74"/>
      <c r="D4" s="63"/>
      <c r="E4" s="63"/>
      <c r="F4" s="63"/>
      <c r="G4" s="63"/>
      <c r="H4" s="71"/>
      <c r="I4" s="65"/>
      <c r="J4" s="65"/>
      <c r="K4" s="65"/>
      <c r="L4" s="66"/>
      <c r="M4" s="91"/>
      <c r="N4" s="90" t="s">
        <v>166</v>
      </c>
    </row>
    <row r="5" ht="18.75" customHeight="1" spans="1:14">
      <c r="A5" s="12" t="s">
        <v>341</v>
      </c>
      <c r="B5" s="75" t="s">
        <v>361</v>
      </c>
      <c r="C5" s="76" t="s">
        <v>362</v>
      </c>
      <c r="D5" s="47" t="s">
        <v>186</v>
      </c>
      <c r="E5" s="47"/>
      <c r="F5" s="47"/>
      <c r="G5" s="47"/>
      <c r="H5" s="77"/>
      <c r="I5" s="47"/>
      <c r="J5" s="47"/>
      <c r="K5" s="47"/>
      <c r="L5" s="67"/>
      <c r="M5" s="77"/>
      <c r="N5" s="48"/>
    </row>
    <row r="6" ht="18.75" customHeight="1" spans="1:14">
      <c r="A6" s="17"/>
      <c r="B6" s="78"/>
      <c r="C6" s="79"/>
      <c r="D6" s="78" t="s">
        <v>56</v>
      </c>
      <c r="E6" s="78" t="s">
        <v>59</v>
      </c>
      <c r="F6" s="78" t="s">
        <v>347</v>
      </c>
      <c r="G6" s="78" t="s">
        <v>348</v>
      </c>
      <c r="H6" s="79" t="s">
        <v>349</v>
      </c>
      <c r="I6" s="92" t="s">
        <v>79</v>
      </c>
      <c r="J6" s="92"/>
      <c r="K6" s="92"/>
      <c r="L6" s="93"/>
      <c r="M6" s="94"/>
      <c r="N6" s="80"/>
    </row>
    <row r="7" ht="26.25" customHeight="1" spans="1:14">
      <c r="A7" s="19"/>
      <c r="B7" s="80"/>
      <c r="C7" s="81"/>
      <c r="D7" s="80"/>
      <c r="E7" s="80"/>
      <c r="F7" s="80"/>
      <c r="G7" s="80"/>
      <c r="H7" s="81"/>
      <c r="I7" s="80" t="s">
        <v>58</v>
      </c>
      <c r="J7" s="80" t="s">
        <v>65</v>
      </c>
      <c r="K7" s="80" t="s">
        <v>194</v>
      </c>
      <c r="L7" s="95" t="s">
        <v>67</v>
      </c>
      <c r="M7" s="81" t="s">
        <v>68</v>
      </c>
      <c r="N7" s="80" t="s">
        <v>69</v>
      </c>
    </row>
    <row r="8" ht="18.75" customHeight="1" spans="1:14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</row>
    <row r="9" ht="18.75" customHeight="1" spans="1:14">
      <c r="A9" s="83"/>
      <c r="B9" s="84"/>
      <c r="C9" s="8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3"/>
      <c r="B10" s="84"/>
      <c r="C10" s="8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6" t="s">
        <v>117</v>
      </c>
      <c r="B11" s="87"/>
      <c r="C11" s="8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54" t="s">
        <v>363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285714285714" defaultRowHeight="14.25" customHeight="1"/>
  <cols>
    <col min="1" max="1" width="37.7047619047619" customWidth="1"/>
    <col min="2" max="4" width="17.5714285714286" customWidth="1"/>
    <col min="5" max="9" width="15.7047619047619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0"/>
      <c r="G2" s="41"/>
      <c r="H2" s="41"/>
      <c r="I2" s="41" t="s">
        <v>364</v>
      </c>
    </row>
    <row r="3" ht="27.75" customHeight="1" spans="1:9">
      <c r="A3" s="61" t="str">
        <f>"2025"&amp;"年县对下转移支付预算表"</f>
        <v>2025年县对下转移支付预算表</v>
      </c>
      <c r="B3" s="7"/>
      <c r="C3" s="7"/>
      <c r="D3" s="7"/>
      <c r="E3" s="7"/>
      <c r="F3" s="7"/>
      <c r="G3" s="55"/>
      <c r="H3" s="55"/>
      <c r="I3" s="7"/>
    </row>
    <row r="4" ht="18.75" customHeight="1" spans="1:9">
      <c r="A4" s="62" t="str">
        <f>"单位名称："&amp;"凤庆县机关事务管理局"</f>
        <v>单位名称：凤庆县机关事务管理局</v>
      </c>
      <c r="B4" s="63"/>
      <c r="C4" s="63"/>
      <c r="D4" s="64"/>
      <c r="E4" s="65"/>
      <c r="G4" s="66"/>
      <c r="H4" s="66"/>
      <c r="I4" s="41" t="s">
        <v>166</v>
      </c>
    </row>
    <row r="5" ht="18.75" customHeight="1" spans="1:9">
      <c r="A5" s="32" t="s">
        <v>365</v>
      </c>
      <c r="B5" s="13" t="s">
        <v>186</v>
      </c>
      <c r="C5" s="14"/>
      <c r="D5" s="14"/>
      <c r="E5" s="13" t="s">
        <v>366</v>
      </c>
      <c r="F5" s="14"/>
      <c r="G5" s="67"/>
      <c r="H5" s="67"/>
      <c r="I5" s="15"/>
    </row>
    <row r="6" ht="18.75" customHeight="1" spans="1:9">
      <c r="A6" s="34"/>
      <c r="B6" s="33" t="s">
        <v>56</v>
      </c>
      <c r="C6" s="12" t="s">
        <v>59</v>
      </c>
      <c r="D6" s="68" t="s">
        <v>367</v>
      </c>
      <c r="E6" s="69" t="s">
        <v>368</v>
      </c>
      <c r="F6" s="69" t="s">
        <v>368</v>
      </c>
      <c r="G6" s="69" t="s">
        <v>368</v>
      </c>
      <c r="H6" s="69" t="s">
        <v>368</v>
      </c>
      <c r="I6" s="69" t="s">
        <v>368</v>
      </c>
    </row>
    <row r="7" ht="18.75" customHeight="1" spans="1:9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54" t="s">
        <v>369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285714285714" customWidth="1"/>
    <col min="10" max="10" width="18.857142857142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1" t="s">
        <v>370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5"/>
      <c r="G3" s="7"/>
      <c r="H3" s="55"/>
      <c r="I3" s="55"/>
      <c r="J3" s="7"/>
    </row>
    <row r="4" ht="18.75" customHeight="1" spans="1:8">
      <c r="A4" s="8" t="str">
        <f>"单位名称："&amp;"凤庆县机关事务管理局"</f>
        <v>单位名称：凤庆县机关事务管理局</v>
      </c>
      <c r="B4" s="4"/>
      <c r="C4" s="4"/>
      <c r="D4" s="4"/>
      <c r="E4" s="4"/>
      <c r="F4" s="54"/>
      <c r="G4" s="4"/>
      <c r="H4" s="54"/>
    </row>
    <row r="5" ht="18.75" customHeight="1" spans="1:10">
      <c r="A5" s="49" t="s">
        <v>276</v>
      </c>
      <c r="B5" s="49" t="s">
        <v>277</v>
      </c>
      <c r="C5" s="49" t="s">
        <v>278</v>
      </c>
      <c r="D5" s="49" t="s">
        <v>279</v>
      </c>
      <c r="E5" s="49" t="s">
        <v>280</v>
      </c>
      <c r="F5" s="56" t="s">
        <v>281</v>
      </c>
      <c r="G5" s="49" t="s">
        <v>282</v>
      </c>
      <c r="H5" s="56" t="s">
        <v>283</v>
      </c>
      <c r="I5" s="56" t="s">
        <v>284</v>
      </c>
      <c r="J5" s="49" t="s">
        <v>285</v>
      </c>
    </row>
    <row r="6" ht="18.7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6">
        <v>6</v>
      </c>
      <c r="G6" s="49">
        <v>7</v>
      </c>
      <c r="H6" s="56">
        <v>8</v>
      </c>
      <c r="I6" s="56">
        <v>9</v>
      </c>
      <c r="J6" s="49">
        <v>10</v>
      </c>
    </row>
    <row r="7" ht="18.75" customHeight="1" spans="1:10">
      <c r="A7" s="22"/>
      <c r="B7" s="50"/>
      <c r="C7" s="50"/>
      <c r="D7" s="50"/>
      <c r="E7" s="57"/>
      <c r="F7" s="58"/>
      <c r="G7" s="57"/>
      <c r="H7" s="58"/>
      <c r="I7" s="58"/>
      <c r="J7" s="57"/>
    </row>
    <row r="8" ht="18.75" customHeight="1" spans="1:10">
      <c r="A8" s="22"/>
      <c r="B8" s="22"/>
      <c r="C8" s="22"/>
      <c r="D8" s="22"/>
      <c r="E8" s="22"/>
      <c r="F8" s="59"/>
      <c r="G8" s="22"/>
      <c r="H8" s="22"/>
      <c r="I8" s="22"/>
      <c r="J8" s="22"/>
    </row>
    <row r="9" customHeight="1" spans="1:1">
      <c r="A9" s="54" t="s">
        <v>369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285714285714" defaultRowHeight="12" customHeight="1" outlineLevelCol="7"/>
  <cols>
    <col min="1" max="1" width="29" customWidth="1"/>
    <col min="2" max="2" width="18.7047619047619" customWidth="1"/>
    <col min="3" max="3" width="24.8571428571429" customWidth="1"/>
    <col min="4" max="4" width="23.5714285714286" customWidth="1"/>
    <col min="5" max="5" width="17.8571428571429" customWidth="1"/>
    <col min="6" max="6" width="23.5714285714286" customWidth="1"/>
    <col min="7" max="7" width="25.1428571428571" customWidth="1"/>
    <col min="8" max="8" width="18.857142857142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2" t="s">
        <v>371</v>
      </c>
    </row>
    <row r="3" ht="34.5" customHeight="1" spans="1:8">
      <c r="A3" s="43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4" t="str">
        <f>"单位名称："&amp;"凤庆县机关事务管理局"</f>
        <v>单位名称：凤庆县机关事务管理局</v>
      </c>
      <c r="B4" s="9"/>
      <c r="C4" s="4"/>
      <c r="H4" s="45" t="s">
        <v>166</v>
      </c>
    </row>
    <row r="5" ht="18.75" customHeight="1" spans="1:8">
      <c r="A5" s="12" t="s">
        <v>179</v>
      </c>
      <c r="B5" s="12" t="s">
        <v>372</v>
      </c>
      <c r="C5" s="12" t="s">
        <v>373</v>
      </c>
      <c r="D5" s="12" t="s">
        <v>374</v>
      </c>
      <c r="E5" s="12" t="s">
        <v>375</v>
      </c>
      <c r="F5" s="46" t="s">
        <v>376</v>
      </c>
      <c r="G5" s="47"/>
      <c r="H5" s="48"/>
    </row>
    <row r="6" ht="18.75" customHeight="1" spans="1:8">
      <c r="A6" s="19"/>
      <c r="B6" s="19"/>
      <c r="C6" s="19"/>
      <c r="D6" s="19"/>
      <c r="E6" s="19"/>
      <c r="F6" s="49" t="s">
        <v>345</v>
      </c>
      <c r="G6" s="49" t="s">
        <v>377</v>
      </c>
      <c r="H6" s="49" t="s">
        <v>378</v>
      </c>
    </row>
    <row r="7" ht="18.75" customHeight="1" spans="1:8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</row>
    <row r="8" ht="18.75" customHeight="1" spans="1:8">
      <c r="A8" s="50"/>
      <c r="B8" s="50"/>
      <c r="C8" s="35"/>
      <c r="D8" s="35"/>
      <c r="E8" s="35"/>
      <c r="F8" s="51"/>
      <c r="G8" s="24"/>
      <c r="H8" s="24"/>
    </row>
    <row r="9" ht="18.75" customHeight="1" spans="1:8">
      <c r="A9" s="27" t="s">
        <v>56</v>
      </c>
      <c r="B9" s="52"/>
      <c r="C9" s="52"/>
      <c r="D9" s="52"/>
      <c r="E9" s="53"/>
      <c r="F9" s="51"/>
      <c r="G9" s="24"/>
      <c r="H9" s="24"/>
    </row>
    <row r="10" customHeight="1" spans="1:1">
      <c r="A10" s="54" t="s">
        <v>379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G14" sqref="G14"/>
    </sheetView>
  </sheetViews>
  <sheetFormatPr defaultColWidth="9.14285714285714" defaultRowHeight="14.25" customHeight="1"/>
  <cols>
    <col min="1" max="1" width="13.4285714285714" customWidth="1"/>
    <col min="2" max="2" width="43.8761904761905" customWidth="1"/>
    <col min="3" max="3" width="23.8571428571429" customWidth="1"/>
    <col min="4" max="4" width="11.1428571428571" customWidth="1"/>
    <col min="5" max="5" width="33.1714285714286" customWidth="1"/>
    <col min="6" max="6" width="9.85714285714286" customWidth="1"/>
    <col min="7" max="7" width="17.7047619047619" customWidth="1"/>
    <col min="8" max="11" width="15.428571428571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1" t="s">
        <v>380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"单位名称："&amp;"凤庆县机关事务管理局"</f>
        <v>单位名称：凤庆县机关事务管理局</v>
      </c>
      <c r="B4" s="9"/>
      <c r="C4" s="9"/>
      <c r="D4" s="9"/>
      <c r="E4" s="9"/>
      <c r="F4" s="9"/>
      <c r="G4" s="9"/>
      <c r="H4" s="10"/>
      <c r="I4" s="10"/>
      <c r="J4" s="10"/>
      <c r="K4" s="5" t="s">
        <v>166</v>
      </c>
    </row>
    <row r="5" ht="18.75" customHeight="1" spans="1:11">
      <c r="A5" s="11" t="s">
        <v>250</v>
      </c>
      <c r="B5" s="11" t="s">
        <v>181</v>
      </c>
      <c r="C5" s="11" t="s">
        <v>251</v>
      </c>
      <c r="D5" s="12" t="s">
        <v>182</v>
      </c>
      <c r="E5" s="12" t="s">
        <v>183</v>
      </c>
      <c r="F5" s="12" t="s">
        <v>252</v>
      </c>
      <c r="G5" s="12" t="s">
        <v>253</v>
      </c>
      <c r="H5" s="32" t="s">
        <v>56</v>
      </c>
      <c r="I5" s="13" t="s">
        <v>381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117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2">
      <c r="A12" s="39" t="s">
        <v>382</v>
      </c>
      <c r="B12" s="40"/>
    </row>
  </sheetData>
  <mergeCells count="16">
    <mergeCell ref="A3:K3"/>
    <mergeCell ref="A4:G4"/>
    <mergeCell ref="I5:K5"/>
    <mergeCell ref="A11:G11"/>
    <mergeCell ref="A12:B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topLeftCell="C1" workbookViewId="0">
      <pane ySplit="1" topLeftCell="A2" activePane="bottomLeft" state="frozen"/>
      <selection/>
      <selection pane="bottomLeft" activeCell="E4" sqref="E4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57142857142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383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"单位名称："&amp;"凤庆县机关事务管理局"</f>
        <v>单位名称：凤庆县机关事务管理局</v>
      </c>
      <c r="B4" s="9"/>
      <c r="C4" s="9"/>
      <c r="D4" s="9"/>
      <c r="E4" s="10"/>
      <c r="F4" s="10"/>
      <c r="G4" s="5" t="s">
        <v>166</v>
      </c>
    </row>
    <row r="5" ht="18.75" customHeight="1" spans="1:7">
      <c r="A5" s="11" t="s">
        <v>251</v>
      </c>
      <c r="B5" s="11" t="s">
        <v>250</v>
      </c>
      <c r="C5" s="11" t="s">
        <v>181</v>
      </c>
      <c r="D5" s="12" t="s">
        <v>384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2300000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2300000</v>
      </c>
      <c r="F10" s="24"/>
      <c r="G10" s="24"/>
    </row>
    <row r="11" ht="18.75" customHeight="1" spans="1:7">
      <c r="A11" s="26"/>
      <c r="B11" s="22" t="s">
        <v>385</v>
      </c>
      <c r="C11" s="22" t="s">
        <v>260</v>
      </c>
      <c r="D11" s="22" t="s">
        <v>386</v>
      </c>
      <c r="E11" s="24">
        <v>450000</v>
      </c>
      <c r="F11" s="24"/>
      <c r="G11" s="24"/>
    </row>
    <row r="12" ht="18.75" customHeight="1" spans="1:7">
      <c r="A12" s="26"/>
      <c r="B12" s="22" t="s">
        <v>387</v>
      </c>
      <c r="C12" s="22" t="s">
        <v>267</v>
      </c>
      <c r="D12" s="22" t="s">
        <v>386</v>
      </c>
      <c r="E12" s="24">
        <v>1500000</v>
      </c>
      <c r="F12" s="24"/>
      <c r="G12" s="24"/>
    </row>
    <row r="13" ht="18.75" customHeight="1" spans="1:7">
      <c r="A13" s="26"/>
      <c r="B13" s="22" t="s">
        <v>387</v>
      </c>
      <c r="C13" s="22" t="s">
        <v>256</v>
      </c>
      <c r="D13" s="22" t="s">
        <v>386</v>
      </c>
      <c r="E13" s="24">
        <v>350000</v>
      </c>
      <c r="F13" s="24"/>
      <c r="G13" s="24"/>
    </row>
    <row r="14" ht="18.75" customHeight="1" spans="1:7">
      <c r="A14" s="27" t="s">
        <v>56</v>
      </c>
      <c r="B14" s="28" t="s">
        <v>388</v>
      </c>
      <c r="C14" s="28"/>
      <c r="D14" s="29"/>
      <c r="E14" s="24">
        <v>2300000</v>
      </c>
      <c r="F14" s="24"/>
      <c r="G14" s="24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E4" sqref="E4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2"/>
      <c r="O2" s="70"/>
      <c r="P2" s="70"/>
      <c r="Q2" s="70"/>
      <c r="R2" s="70"/>
      <c r="S2" s="41" t="s">
        <v>53</v>
      </c>
    </row>
    <row r="3" ht="57.75" customHeight="1" spans="1:19">
      <c r="A3" s="131" t="str">
        <f>"2025"&amp;"年部门收入预算表"</f>
        <v>2025年部门收入预算表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203"/>
      <c r="P3" s="203"/>
      <c r="Q3" s="203"/>
      <c r="R3" s="203"/>
      <c r="S3" s="203"/>
    </row>
    <row r="4" ht="18.75" customHeight="1" spans="1:19">
      <c r="A4" s="44" t="str">
        <f>"单位名称："&amp;"凤庆县机关事务管理局"</f>
        <v>单位名称：凤庆县机关事务管理局</v>
      </c>
      <c r="B4" s="96"/>
      <c r="C4" s="96"/>
      <c r="D4" s="96"/>
      <c r="E4" s="96"/>
      <c r="F4" s="96"/>
      <c r="G4" s="96"/>
      <c r="H4" s="96"/>
      <c r="I4" s="96"/>
      <c r="J4" s="74"/>
      <c r="K4" s="96"/>
      <c r="L4" s="96"/>
      <c r="M4" s="96"/>
      <c r="N4" s="96"/>
      <c r="O4" s="74"/>
      <c r="P4" s="74"/>
      <c r="Q4" s="74"/>
      <c r="R4" s="74"/>
      <c r="S4" s="41" t="s">
        <v>1</v>
      </c>
    </row>
    <row r="5" ht="18.75" customHeight="1" spans="1:19">
      <c r="A5" s="187" t="s">
        <v>54</v>
      </c>
      <c r="B5" s="188" t="s">
        <v>55</v>
      </c>
      <c r="C5" s="188" t="s">
        <v>56</v>
      </c>
      <c r="D5" s="189" t="s">
        <v>57</v>
      </c>
      <c r="E5" s="190"/>
      <c r="F5" s="190"/>
      <c r="G5" s="190"/>
      <c r="H5" s="190"/>
      <c r="I5" s="190"/>
      <c r="J5" s="204"/>
      <c r="K5" s="190"/>
      <c r="L5" s="190"/>
      <c r="M5" s="190"/>
      <c r="N5" s="205"/>
      <c r="O5" s="189" t="s">
        <v>46</v>
      </c>
      <c r="P5" s="189"/>
      <c r="Q5" s="189"/>
      <c r="R5" s="189"/>
      <c r="S5" s="208"/>
    </row>
    <row r="6" ht="18.75" customHeight="1" spans="1:19">
      <c r="A6" s="191"/>
      <c r="B6" s="192"/>
      <c r="C6" s="192"/>
      <c r="D6" s="193" t="s">
        <v>58</v>
      </c>
      <c r="E6" s="193" t="s">
        <v>59</v>
      </c>
      <c r="F6" s="193" t="s">
        <v>60</v>
      </c>
      <c r="G6" s="193" t="s">
        <v>61</v>
      </c>
      <c r="H6" s="193" t="s">
        <v>62</v>
      </c>
      <c r="I6" s="206" t="s">
        <v>63</v>
      </c>
      <c r="J6" s="206"/>
      <c r="K6" s="206"/>
      <c r="L6" s="206"/>
      <c r="M6" s="206"/>
      <c r="N6" s="196"/>
      <c r="O6" s="193" t="s">
        <v>58</v>
      </c>
      <c r="P6" s="193" t="s">
        <v>59</v>
      </c>
      <c r="Q6" s="193" t="s">
        <v>60</v>
      </c>
      <c r="R6" s="193" t="s">
        <v>61</v>
      </c>
      <c r="S6" s="193" t="s">
        <v>64</v>
      </c>
    </row>
    <row r="7" ht="18.75" customHeight="1" spans="1:19">
      <c r="A7" s="194"/>
      <c r="B7" s="195"/>
      <c r="C7" s="195"/>
      <c r="D7" s="196"/>
      <c r="E7" s="196"/>
      <c r="F7" s="196"/>
      <c r="G7" s="196"/>
      <c r="H7" s="196"/>
      <c r="I7" s="195" t="s">
        <v>58</v>
      </c>
      <c r="J7" s="195" t="s">
        <v>65</v>
      </c>
      <c r="K7" s="195" t="s">
        <v>66</v>
      </c>
      <c r="L7" s="195" t="s">
        <v>67</v>
      </c>
      <c r="M7" s="195" t="s">
        <v>68</v>
      </c>
      <c r="N7" s="195" t="s">
        <v>69</v>
      </c>
      <c r="O7" s="207"/>
      <c r="P7" s="207"/>
      <c r="Q7" s="207"/>
      <c r="R7" s="207"/>
      <c r="S7" s="196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7" t="s">
        <v>70</v>
      </c>
      <c r="B9" s="198" t="s">
        <v>71</v>
      </c>
      <c r="C9" s="24">
        <v>3988384.75</v>
      </c>
      <c r="D9" s="24">
        <v>3988384.75</v>
      </c>
      <c r="E9" s="24">
        <v>3988384.75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00" t="s">
        <v>72</v>
      </c>
      <c r="B10" s="199" t="s">
        <v>71</v>
      </c>
      <c r="C10" s="24">
        <v>3988384.75</v>
      </c>
      <c r="D10" s="24">
        <v>3988384.75</v>
      </c>
      <c r="E10" s="24">
        <v>3988384.75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00" t="s">
        <v>56</v>
      </c>
      <c r="B11" s="201"/>
      <c r="C11" s="24">
        <v>3988384.75</v>
      </c>
      <c r="D11" s="24">
        <v>3988384.75</v>
      </c>
      <c r="E11" s="24">
        <v>3988384.75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workbookViewId="0">
      <pane ySplit="1" topLeftCell="A2" activePane="bottomLeft" state="frozen"/>
      <selection/>
      <selection pane="bottomLeft" activeCell="A4" sqref="A4:L4"/>
    </sheetView>
  </sheetViews>
  <sheetFormatPr defaultColWidth="9.14285714285714" defaultRowHeight="14.25" customHeight="1"/>
  <cols>
    <col min="1" max="1" width="14.2857142857143" customWidth="1"/>
    <col min="2" max="2" width="37.7047619047619" customWidth="1"/>
    <col min="3" max="6" width="19.1428571428571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5"/>
      <c r="E2" s="2"/>
      <c r="F2" s="2"/>
      <c r="G2" s="2"/>
      <c r="H2" s="175"/>
      <c r="I2" s="2"/>
      <c r="J2" s="175"/>
      <c r="K2" s="2"/>
      <c r="L2" s="2"/>
      <c r="M2" s="2"/>
      <c r="N2" s="2"/>
      <c r="O2" s="42" t="s">
        <v>73</v>
      </c>
    </row>
    <row r="3" ht="42" customHeight="1" spans="1:15">
      <c r="A3" s="6" t="str">
        <f>"2025"&amp;"年部门支出预算表"</f>
        <v>2025年部门支出预算表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ht="18.75" customHeight="1" spans="1:15">
      <c r="A4" s="177" t="str">
        <f>"单位名称："&amp;"凤庆县机关事务管理局"</f>
        <v>单位名称：凤庆县机关事务管理局</v>
      </c>
      <c r="B4" s="178"/>
      <c r="C4" s="65"/>
      <c r="D4" s="31"/>
      <c r="E4" s="65"/>
      <c r="F4" s="65"/>
      <c r="G4" s="65"/>
      <c r="H4" s="31"/>
      <c r="I4" s="65"/>
      <c r="J4" s="31"/>
      <c r="K4" s="65"/>
      <c r="L4" s="65"/>
      <c r="M4" s="185"/>
      <c r="N4" s="185"/>
      <c r="O4" s="42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7" t="s">
        <v>76</v>
      </c>
      <c r="F5" s="141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9" t="s">
        <v>58</v>
      </c>
      <c r="E6" s="95" t="s">
        <v>76</v>
      </c>
      <c r="F6" s="95" t="s">
        <v>77</v>
      </c>
      <c r="G6" s="19"/>
      <c r="H6" s="19"/>
      <c r="I6" s="19"/>
      <c r="J6" s="69" t="s">
        <v>58</v>
      </c>
      <c r="K6" s="49" t="s">
        <v>80</v>
      </c>
      <c r="L6" s="49" t="s">
        <v>81</v>
      </c>
      <c r="M6" s="49" t="s">
        <v>82</v>
      </c>
      <c r="N6" s="49" t="s">
        <v>83</v>
      </c>
      <c r="O6" s="49" t="s">
        <v>84</v>
      </c>
    </row>
    <row r="7" ht="18.75" customHeight="1" spans="1:15">
      <c r="A7" s="120">
        <v>1</v>
      </c>
      <c r="B7" s="120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</row>
    <row r="8" ht="18.75" customHeight="1" spans="1:15">
      <c r="A8" s="135" t="s">
        <v>85</v>
      </c>
      <c r="B8" s="164" t="s">
        <v>86</v>
      </c>
      <c r="C8" s="24">
        <v>3769126.08</v>
      </c>
      <c r="D8" s="24">
        <v>3769126.08</v>
      </c>
      <c r="E8" s="24">
        <v>1469126.08</v>
      </c>
      <c r="F8" s="24">
        <v>2300000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9" t="s">
        <v>87</v>
      </c>
      <c r="B9" s="216" t="s">
        <v>88</v>
      </c>
      <c r="C9" s="24">
        <v>3769126.08</v>
      </c>
      <c r="D9" s="24">
        <v>3769126.08</v>
      </c>
      <c r="E9" s="24">
        <v>1469126.08</v>
      </c>
      <c r="F9" s="24">
        <v>2300000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1" t="s">
        <v>89</v>
      </c>
      <c r="B10" s="217" t="s">
        <v>90</v>
      </c>
      <c r="C10" s="24">
        <v>800846</v>
      </c>
      <c r="D10" s="24">
        <v>800846</v>
      </c>
      <c r="E10" s="24">
        <v>800846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1" t="s">
        <v>91</v>
      </c>
      <c r="B11" s="217" t="s">
        <v>92</v>
      </c>
      <c r="C11" s="24">
        <v>2300000</v>
      </c>
      <c r="D11" s="24">
        <v>2300000</v>
      </c>
      <c r="E11" s="24"/>
      <c r="F11" s="24">
        <v>2300000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1" t="s">
        <v>93</v>
      </c>
      <c r="B12" s="217" t="s">
        <v>94</v>
      </c>
      <c r="C12" s="24">
        <v>668280.08</v>
      </c>
      <c r="D12" s="24">
        <v>668280.08</v>
      </c>
      <c r="E12" s="24">
        <v>668280.08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35" t="s">
        <v>95</v>
      </c>
      <c r="B13" s="164" t="s">
        <v>96</v>
      </c>
      <c r="C13" s="24">
        <v>98657.28</v>
      </c>
      <c r="D13" s="24">
        <v>98657.28</v>
      </c>
      <c r="E13" s="24">
        <v>98657.28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9" t="s">
        <v>97</v>
      </c>
      <c r="B14" s="216" t="s">
        <v>98</v>
      </c>
      <c r="C14" s="24">
        <v>98657.28</v>
      </c>
      <c r="D14" s="24">
        <v>98657.28</v>
      </c>
      <c r="E14" s="24">
        <v>98657.28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1" t="s">
        <v>99</v>
      </c>
      <c r="B15" s="217" t="s">
        <v>100</v>
      </c>
      <c r="C15" s="24">
        <v>98657.28</v>
      </c>
      <c r="D15" s="24">
        <v>98657.28</v>
      </c>
      <c r="E15" s="24">
        <v>98657.28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35" t="s">
        <v>101</v>
      </c>
      <c r="B16" s="164" t="s">
        <v>102</v>
      </c>
      <c r="C16" s="24">
        <v>46608.39</v>
      </c>
      <c r="D16" s="24">
        <v>46608.39</v>
      </c>
      <c r="E16" s="24">
        <v>46608.39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9" t="s">
        <v>103</v>
      </c>
      <c r="B17" s="216" t="s">
        <v>104</v>
      </c>
      <c r="C17" s="24">
        <v>46608.39</v>
      </c>
      <c r="D17" s="24">
        <v>46608.39</v>
      </c>
      <c r="E17" s="24">
        <v>46608.39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1" t="s">
        <v>105</v>
      </c>
      <c r="B18" s="217" t="s">
        <v>106</v>
      </c>
      <c r="C18" s="24">
        <v>7578.54</v>
      </c>
      <c r="D18" s="24">
        <v>7578.54</v>
      </c>
      <c r="E18" s="24">
        <v>7578.54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1" t="s">
        <v>107</v>
      </c>
      <c r="B19" s="217" t="s">
        <v>108</v>
      </c>
      <c r="C19" s="24">
        <v>36200.63</v>
      </c>
      <c r="D19" s="24">
        <v>36200.63</v>
      </c>
      <c r="E19" s="24">
        <v>36200.63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1" t="s">
        <v>109</v>
      </c>
      <c r="B20" s="217" t="s">
        <v>110</v>
      </c>
      <c r="C20" s="24">
        <v>2829.22</v>
      </c>
      <c r="D20" s="24">
        <v>2829.22</v>
      </c>
      <c r="E20" s="24">
        <v>2829.22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35" t="s">
        <v>111</v>
      </c>
      <c r="B21" s="164" t="s">
        <v>112</v>
      </c>
      <c r="C21" s="24">
        <v>73993</v>
      </c>
      <c r="D21" s="24">
        <v>73993</v>
      </c>
      <c r="E21" s="24">
        <v>73993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9" t="s">
        <v>113</v>
      </c>
      <c r="B22" s="216" t="s">
        <v>114</v>
      </c>
      <c r="C22" s="24">
        <v>73993</v>
      </c>
      <c r="D22" s="24">
        <v>73993</v>
      </c>
      <c r="E22" s="24">
        <v>73993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1" t="s">
        <v>115</v>
      </c>
      <c r="B23" s="217" t="s">
        <v>116</v>
      </c>
      <c r="C23" s="24">
        <v>73993</v>
      </c>
      <c r="D23" s="24">
        <v>73993</v>
      </c>
      <c r="E23" s="24">
        <v>73993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3" t="s">
        <v>117</v>
      </c>
      <c r="B24" s="184" t="s">
        <v>117</v>
      </c>
      <c r="C24" s="24">
        <v>3988384.75</v>
      </c>
      <c r="D24" s="24">
        <v>3988384.75</v>
      </c>
      <c r="E24" s="24">
        <v>1688384.75</v>
      </c>
      <c r="F24" s="24">
        <v>2300000</v>
      </c>
      <c r="G24" s="24"/>
      <c r="H24" s="24"/>
      <c r="I24" s="24"/>
      <c r="J24" s="24"/>
      <c r="K24" s="24"/>
      <c r="L24" s="24"/>
      <c r="M24" s="24"/>
      <c r="N24" s="24"/>
      <c r="O24" s="24"/>
    </row>
  </sheetData>
  <mergeCells count="11">
    <mergeCell ref="A3:O3"/>
    <mergeCell ref="A4:L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E4" sqref="E4"/>
    </sheetView>
  </sheetViews>
  <sheetFormatPr defaultColWidth="9.14285714285714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2" t="s">
        <v>118</v>
      </c>
    </row>
    <row r="3" ht="36" customHeight="1" spans="1:4">
      <c r="A3" s="6" t="str">
        <f>"2025"&amp;"年部门财政拨款收支预算总表"</f>
        <v>2025年部门财政拨款收支预算总表</v>
      </c>
      <c r="B3" s="162"/>
      <c r="C3" s="162"/>
      <c r="D3" s="162"/>
    </row>
    <row r="4" ht="18.75" customHeight="1" spans="1:4">
      <c r="A4" s="8" t="str">
        <f>"单位名称："&amp;"凤庆县机关事务管理局"</f>
        <v>单位名称：凤庆县机关事务管理局</v>
      </c>
      <c r="B4" s="163"/>
      <c r="C4" s="163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0" t="str">
        <f t="shared" ref="B6:D6" si="0">"2025"&amp;"年预算数"</f>
        <v>2025年预算数</v>
      </c>
      <c r="C6" s="32" t="s">
        <v>119</v>
      </c>
      <c r="D6" s="110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4" t="s">
        <v>120</v>
      </c>
      <c r="B8" s="24">
        <v>3988384.75</v>
      </c>
      <c r="C8" s="23" t="s">
        <v>121</v>
      </c>
      <c r="D8" s="24">
        <v>3988384.75</v>
      </c>
    </row>
    <row r="9" ht="18.75" customHeight="1" spans="1:4">
      <c r="A9" s="165" t="s">
        <v>122</v>
      </c>
      <c r="B9" s="24">
        <v>3988384.75</v>
      </c>
      <c r="C9" s="23" t="s">
        <v>123</v>
      </c>
      <c r="D9" s="24">
        <v>3769126.08</v>
      </c>
    </row>
    <row r="10" ht="18.75" customHeight="1" spans="1:4">
      <c r="A10" s="165" t="s">
        <v>124</v>
      </c>
      <c r="B10" s="24"/>
      <c r="C10" s="23" t="s">
        <v>125</v>
      </c>
      <c r="D10" s="24"/>
    </row>
    <row r="11" ht="18.75" customHeight="1" spans="1:4">
      <c r="A11" s="165" t="s">
        <v>126</v>
      </c>
      <c r="B11" s="24"/>
      <c r="C11" s="23" t="s">
        <v>127</v>
      </c>
      <c r="D11" s="24"/>
    </row>
    <row r="12" ht="18.75" customHeight="1" spans="1:4">
      <c r="A12" s="166" t="s">
        <v>128</v>
      </c>
      <c r="B12" s="24"/>
      <c r="C12" s="167" t="s">
        <v>129</v>
      </c>
      <c r="D12" s="24"/>
    </row>
    <row r="13" ht="18.75" customHeight="1" spans="1:4">
      <c r="A13" s="168" t="s">
        <v>122</v>
      </c>
      <c r="B13" s="24"/>
      <c r="C13" s="169" t="s">
        <v>130</v>
      </c>
      <c r="D13" s="24"/>
    </row>
    <row r="14" ht="18.75" customHeight="1" spans="1:4">
      <c r="A14" s="168" t="s">
        <v>124</v>
      </c>
      <c r="B14" s="24"/>
      <c r="C14" s="169" t="s">
        <v>131</v>
      </c>
      <c r="D14" s="24"/>
    </row>
    <row r="15" ht="18.75" customHeight="1" spans="1:4">
      <c r="A15" s="168" t="s">
        <v>126</v>
      </c>
      <c r="B15" s="24"/>
      <c r="C15" s="169" t="s">
        <v>132</v>
      </c>
      <c r="D15" s="24"/>
    </row>
    <row r="16" ht="18.75" customHeight="1" spans="1:4">
      <c r="A16" s="168" t="s">
        <v>26</v>
      </c>
      <c r="B16" s="24"/>
      <c r="C16" s="169" t="s">
        <v>133</v>
      </c>
      <c r="D16" s="24">
        <v>98657.28</v>
      </c>
    </row>
    <row r="17" ht="18.75" customHeight="1" spans="1:4">
      <c r="A17" s="168" t="s">
        <v>26</v>
      </c>
      <c r="B17" s="24" t="s">
        <v>26</v>
      </c>
      <c r="C17" s="169" t="s">
        <v>134</v>
      </c>
      <c r="D17" s="24">
        <v>46608.39</v>
      </c>
    </row>
    <row r="18" ht="18.75" customHeight="1" spans="1:4">
      <c r="A18" s="170" t="s">
        <v>26</v>
      </c>
      <c r="B18" s="24" t="s">
        <v>26</v>
      </c>
      <c r="C18" s="169" t="s">
        <v>135</v>
      </c>
      <c r="D18" s="24"/>
    </row>
    <row r="19" ht="18.75" customHeight="1" spans="1:4">
      <c r="A19" s="170" t="s">
        <v>26</v>
      </c>
      <c r="B19" s="24" t="s">
        <v>26</v>
      </c>
      <c r="C19" s="169" t="s">
        <v>136</v>
      </c>
      <c r="D19" s="24"/>
    </row>
    <row r="20" ht="18.75" customHeight="1" spans="1:4">
      <c r="A20" s="171" t="s">
        <v>26</v>
      </c>
      <c r="B20" s="24" t="s">
        <v>26</v>
      </c>
      <c r="C20" s="169" t="s">
        <v>137</v>
      </c>
      <c r="D20" s="24"/>
    </row>
    <row r="21" ht="18.75" customHeight="1" spans="1:4">
      <c r="A21" s="171" t="s">
        <v>26</v>
      </c>
      <c r="B21" s="24" t="s">
        <v>26</v>
      </c>
      <c r="C21" s="169" t="s">
        <v>138</v>
      </c>
      <c r="D21" s="24"/>
    </row>
    <row r="22" ht="18.75" customHeight="1" spans="1:4">
      <c r="A22" s="171" t="s">
        <v>26</v>
      </c>
      <c r="B22" s="24" t="s">
        <v>26</v>
      </c>
      <c r="C22" s="169" t="s">
        <v>139</v>
      </c>
      <c r="D22" s="24"/>
    </row>
    <row r="23" ht="18.75" customHeight="1" spans="1:4">
      <c r="A23" s="171" t="s">
        <v>26</v>
      </c>
      <c r="B23" s="24" t="s">
        <v>26</v>
      </c>
      <c r="C23" s="169" t="s">
        <v>140</v>
      </c>
      <c r="D23" s="24"/>
    </row>
    <row r="24" ht="18.75" customHeight="1" spans="1:4">
      <c r="A24" s="171" t="s">
        <v>26</v>
      </c>
      <c r="B24" s="24" t="s">
        <v>26</v>
      </c>
      <c r="C24" s="169" t="s">
        <v>141</v>
      </c>
      <c r="D24" s="24"/>
    </row>
    <row r="25" ht="18.75" customHeight="1" spans="1:4">
      <c r="A25" s="171" t="s">
        <v>26</v>
      </c>
      <c r="B25" s="24" t="s">
        <v>26</v>
      </c>
      <c r="C25" s="169" t="s">
        <v>142</v>
      </c>
      <c r="D25" s="24"/>
    </row>
    <row r="26" ht="18.75" customHeight="1" spans="1:4">
      <c r="A26" s="171" t="s">
        <v>26</v>
      </c>
      <c r="B26" s="24" t="s">
        <v>26</v>
      </c>
      <c r="C26" s="169" t="s">
        <v>143</v>
      </c>
      <c r="D26" s="24"/>
    </row>
    <row r="27" ht="18.75" customHeight="1" spans="1:4">
      <c r="A27" s="171" t="s">
        <v>26</v>
      </c>
      <c r="B27" s="24" t="s">
        <v>26</v>
      </c>
      <c r="C27" s="169" t="s">
        <v>144</v>
      </c>
      <c r="D27" s="24">
        <v>73993</v>
      </c>
    </row>
    <row r="28" ht="18.75" customHeight="1" spans="1:4">
      <c r="A28" s="171" t="s">
        <v>26</v>
      </c>
      <c r="B28" s="24" t="s">
        <v>26</v>
      </c>
      <c r="C28" s="169" t="s">
        <v>145</v>
      </c>
      <c r="D28" s="24"/>
    </row>
    <row r="29" ht="18.75" customHeight="1" spans="1:4">
      <c r="A29" s="171" t="s">
        <v>26</v>
      </c>
      <c r="B29" s="24" t="s">
        <v>26</v>
      </c>
      <c r="C29" s="169" t="s">
        <v>146</v>
      </c>
      <c r="D29" s="24"/>
    </row>
    <row r="30" ht="18.75" customHeight="1" spans="1:4">
      <c r="A30" s="171" t="s">
        <v>26</v>
      </c>
      <c r="B30" s="24" t="s">
        <v>26</v>
      </c>
      <c r="C30" s="169" t="s">
        <v>147</v>
      </c>
      <c r="D30" s="24"/>
    </row>
    <row r="31" ht="18.75" customHeight="1" spans="1:4">
      <c r="A31" s="171" t="s">
        <v>26</v>
      </c>
      <c r="B31" s="24" t="s">
        <v>26</v>
      </c>
      <c r="C31" s="169" t="s">
        <v>148</v>
      </c>
      <c r="D31" s="24"/>
    </row>
    <row r="32" ht="18.75" customHeight="1" spans="1:4">
      <c r="A32" s="172" t="s">
        <v>26</v>
      </c>
      <c r="B32" s="24" t="s">
        <v>26</v>
      </c>
      <c r="C32" s="169" t="s">
        <v>149</v>
      </c>
      <c r="D32" s="24"/>
    </row>
    <row r="33" ht="18.75" customHeight="1" spans="1:4">
      <c r="A33" s="172" t="s">
        <v>26</v>
      </c>
      <c r="B33" s="24" t="s">
        <v>26</v>
      </c>
      <c r="C33" s="169" t="s">
        <v>150</v>
      </c>
      <c r="D33" s="24"/>
    </row>
    <row r="34" ht="18.75" customHeight="1" spans="1:4">
      <c r="A34" s="172" t="s">
        <v>26</v>
      </c>
      <c r="B34" s="24" t="s">
        <v>26</v>
      </c>
      <c r="C34" s="169" t="s">
        <v>151</v>
      </c>
      <c r="D34" s="24"/>
    </row>
    <row r="35" ht="18.75" customHeight="1" spans="1:4">
      <c r="A35" s="172"/>
      <c r="B35" s="24"/>
      <c r="C35" s="169" t="s">
        <v>152</v>
      </c>
      <c r="D35" s="24"/>
    </row>
    <row r="36" ht="18.75" customHeight="1" spans="1:4">
      <c r="A36" s="172" t="s">
        <v>26</v>
      </c>
      <c r="B36" s="24" t="s">
        <v>26</v>
      </c>
      <c r="C36" s="169" t="s">
        <v>153</v>
      </c>
      <c r="D36" s="24"/>
    </row>
    <row r="37" ht="18.75" customHeight="1" spans="1:4">
      <c r="A37" s="58" t="s">
        <v>154</v>
      </c>
      <c r="B37" s="173">
        <v>3988384.75</v>
      </c>
      <c r="C37" s="174" t="s">
        <v>52</v>
      </c>
      <c r="D37" s="173">
        <v>3988384.75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A4" sqref="A4:E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285714285714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3"/>
      <c r="F2" s="60"/>
      <c r="G2" s="42" t="s">
        <v>155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4"/>
      <c r="C3" s="154"/>
      <c r="D3" s="154"/>
      <c r="E3" s="154"/>
      <c r="F3" s="154"/>
      <c r="G3" s="154"/>
    </row>
    <row r="4" ht="18" customHeight="1" spans="1:7">
      <c r="A4" s="155" t="str">
        <f>"单位名称："&amp;"凤庆县机关事务管理局"</f>
        <v>单位名称：凤庆县机关事务管理局</v>
      </c>
      <c r="B4" s="30"/>
      <c r="C4" s="31"/>
      <c r="D4" s="31"/>
      <c r="E4" s="31"/>
      <c r="F4" s="105"/>
      <c r="G4" s="42" t="s">
        <v>1</v>
      </c>
    </row>
    <row r="5" ht="20.25" customHeight="1" spans="1:7">
      <c r="A5" s="156" t="s">
        <v>156</v>
      </c>
      <c r="B5" s="157"/>
      <c r="C5" s="110" t="s">
        <v>56</v>
      </c>
      <c r="D5" s="133" t="s">
        <v>76</v>
      </c>
      <c r="E5" s="14"/>
      <c r="F5" s="15"/>
      <c r="G5" s="126" t="s">
        <v>77</v>
      </c>
    </row>
    <row r="6" ht="20.25" customHeight="1" spans="1:7">
      <c r="A6" s="158" t="s">
        <v>74</v>
      </c>
      <c r="B6" s="158" t="s">
        <v>75</v>
      </c>
      <c r="C6" s="34"/>
      <c r="D6" s="69" t="s">
        <v>58</v>
      </c>
      <c r="E6" s="69" t="s">
        <v>157</v>
      </c>
      <c r="F6" s="69" t="s">
        <v>158</v>
      </c>
      <c r="G6" s="97"/>
    </row>
    <row r="7" ht="19.5" customHeight="1" spans="1:7">
      <c r="A7" s="158" t="s">
        <v>159</v>
      </c>
      <c r="B7" s="158" t="s">
        <v>160</v>
      </c>
      <c r="C7" s="158" t="s">
        <v>161</v>
      </c>
      <c r="D7" s="69">
        <v>4</v>
      </c>
      <c r="E7" s="159" t="s">
        <v>162</v>
      </c>
      <c r="F7" s="159" t="s">
        <v>163</v>
      </c>
      <c r="G7" s="158" t="s">
        <v>164</v>
      </c>
    </row>
    <row r="8" ht="18" customHeight="1" spans="1:7">
      <c r="A8" s="35" t="s">
        <v>85</v>
      </c>
      <c r="B8" s="35" t="s">
        <v>86</v>
      </c>
      <c r="C8" s="24">
        <v>3769126.08</v>
      </c>
      <c r="D8" s="24">
        <v>1469126.08</v>
      </c>
      <c r="E8" s="24">
        <v>762121.08</v>
      </c>
      <c r="F8" s="24">
        <v>707005</v>
      </c>
      <c r="G8" s="24">
        <v>2300000</v>
      </c>
    </row>
    <row r="9" ht="18" customHeight="1" spans="1:7">
      <c r="A9" s="121" t="s">
        <v>87</v>
      </c>
      <c r="B9" s="121" t="s">
        <v>88</v>
      </c>
      <c r="C9" s="24">
        <v>3769126.08</v>
      </c>
      <c r="D9" s="24">
        <v>1469126.08</v>
      </c>
      <c r="E9" s="24">
        <v>762121.08</v>
      </c>
      <c r="F9" s="24">
        <v>707005</v>
      </c>
      <c r="G9" s="24">
        <v>2300000</v>
      </c>
    </row>
    <row r="10" ht="18" customHeight="1" spans="1:7">
      <c r="A10" s="122" t="s">
        <v>89</v>
      </c>
      <c r="B10" s="122" t="s">
        <v>90</v>
      </c>
      <c r="C10" s="24">
        <v>800846</v>
      </c>
      <c r="D10" s="24">
        <v>800846</v>
      </c>
      <c r="E10" s="24">
        <v>125594</v>
      </c>
      <c r="F10" s="24">
        <v>675252</v>
      </c>
      <c r="G10" s="24"/>
    </row>
    <row r="11" ht="18" customHeight="1" spans="1:7">
      <c r="A11" s="122" t="s">
        <v>91</v>
      </c>
      <c r="B11" s="122" t="s">
        <v>92</v>
      </c>
      <c r="C11" s="24">
        <v>2300000</v>
      </c>
      <c r="D11" s="24"/>
      <c r="E11" s="24"/>
      <c r="F11" s="24"/>
      <c r="G11" s="24">
        <v>2300000</v>
      </c>
    </row>
    <row r="12" ht="18" customHeight="1" spans="1:7">
      <c r="A12" s="122" t="s">
        <v>93</v>
      </c>
      <c r="B12" s="122" t="s">
        <v>94</v>
      </c>
      <c r="C12" s="24">
        <v>668280.08</v>
      </c>
      <c r="D12" s="24">
        <v>668280.08</v>
      </c>
      <c r="E12" s="24">
        <v>636527.08</v>
      </c>
      <c r="F12" s="24">
        <v>31753</v>
      </c>
      <c r="G12" s="24"/>
    </row>
    <row r="13" ht="18" customHeight="1" spans="1:7">
      <c r="A13" s="35" t="s">
        <v>95</v>
      </c>
      <c r="B13" s="35" t="s">
        <v>96</v>
      </c>
      <c r="C13" s="24">
        <v>98657.28</v>
      </c>
      <c r="D13" s="24">
        <v>98657.28</v>
      </c>
      <c r="E13" s="24">
        <v>98657.28</v>
      </c>
      <c r="F13" s="24"/>
      <c r="G13" s="24"/>
    </row>
    <row r="14" ht="18" customHeight="1" spans="1:7">
      <c r="A14" s="121" t="s">
        <v>97</v>
      </c>
      <c r="B14" s="121" t="s">
        <v>98</v>
      </c>
      <c r="C14" s="24">
        <v>98657.28</v>
      </c>
      <c r="D14" s="24">
        <v>98657.28</v>
      </c>
      <c r="E14" s="24">
        <v>98657.28</v>
      </c>
      <c r="F14" s="24"/>
      <c r="G14" s="24"/>
    </row>
    <row r="15" ht="18" customHeight="1" spans="1:7">
      <c r="A15" s="122" t="s">
        <v>99</v>
      </c>
      <c r="B15" s="122" t="s">
        <v>100</v>
      </c>
      <c r="C15" s="24">
        <v>98657.28</v>
      </c>
      <c r="D15" s="24">
        <v>98657.28</v>
      </c>
      <c r="E15" s="24">
        <v>98657.28</v>
      </c>
      <c r="F15" s="24"/>
      <c r="G15" s="24"/>
    </row>
    <row r="16" ht="18" customHeight="1" spans="1:7">
      <c r="A16" s="35" t="s">
        <v>101</v>
      </c>
      <c r="B16" s="35" t="s">
        <v>102</v>
      </c>
      <c r="C16" s="24">
        <v>46608.39</v>
      </c>
      <c r="D16" s="24">
        <v>46608.39</v>
      </c>
      <c r="E16" s="24">
        <v>46608.39</v>
      </c>
      <c r="F16" s="24"/>
      <c r="G16" s="24"/>
    </row>
    <row r="17" ht="18" customHeight="1" spans="1:7">
      <c r="A17" s="121" t="s">
        <v>103</v>
      </c>
      <c r="B17" s="121" t="s">
        <v>104</v>
      </c>
      <c r="C17" s="24">
        <v>46608.39</v>
      </c>
      <c r="D17" s="24">
        <v>46608.39</v>
      </c>
      <c r="E17" s="24">
        <v>46608.39</v>
      </c>
      <c r="F17" s="24"/>
      <c r="G17" s="24"/>
    </row>
    <row r="18" ht="18" customHeight="1" spans="1:7">
      <c r="A18" s="122" t="s">
        <v>105</v>
      </c>
      <c r="B18" s="122" t="s">
        <v>106</v>
      </c>
      <c r="C18" s="24">
        <v>7578.54</v>
      </c>
      <c r="D18" s="24">
        <v>7578.54</v>
      </c>
      <c r="E18" s="24">
        <v>7578.54</v>
      </c>
      <c r="F18" s="24"/>
      <c r="G18" s="24"/>
    </row>
    <row r="19" ht="18" customHeight="1" spans="1:7">
      <c r="A19" s="122" t="s">
        <v>107</v>
      </c>
      <c r="B19" s="122" t="s">
        <v>108</v>
      </c>
      <c r="C19" s="24">
        <v>36200.63</v>
      </c>
      <c r="D19" s="24">
        <v>36200.63</v>
      </c>
      <c r="E19" s="24">
        <v>36200.63</v>
      </c>
      <c r="F19" s="24"/>
      <c r="G19" s="24"/>
    </row>
    <row r="20" ht="18" customHeight="1" spans="1:7">
      <c r="A20" s="122" t="s">
        <v>109</v>
      </c>
      <c r="B20" s="122" t="s">
        <v>110</v>
      </c>
      <c r="C20" s="24">
        <v>2829.22</v>
      </c>
      <c r="D20" s="24">
        <v>2829.22</v>
      </c>
      <c r="E20" s="24">
        <v>2829.22</v>
      </c>
      <c r="F20" s="24"/>
      <c r="G20" s="24"/>
    </row>
    <row r="21" ht="18" customHeight="1" spans="1:7">
      <c r="A21" s="35" t="s">
        <v>111</v>
      </c>
      <c r="B21" s="35" t="s">
        <v>112</v>
      </c>
      <c r="C21" s="24">
        <v>73993</v>
      </c>
      <c r="D21" s="24">
        <v>73993</v>
      </c>
      <c r="E21" s="24">
        <v>73993</v>
      </c>
      <c r="F21" s="24"/>
      <c r="G21" s="24"/>
    </row>
    <row r="22" ht="18" customHeight="1" spans="1:7">
      <c r="A22" s="121" t="s">
        <v>113</v>
      </c>
      <c r="B22" s="121" t="s">
        <v>114</v>
      </c>
      <c r="C22" s="24">
        <v>73993</v>
      </c>
      <c r="D22" s="24">
        <v>73993</v>
      </c>
      <c r="E22" s="24">
        <v>73993</v>
      </c>
      <c r="F22" s="24"/>
      <c r="G22" s="24"/>
    </row>
    <row r="23" ht="18" customHeight="1" spans="1:7">
      <c r="A23" s="122" t="s">
        <v>115</v>
      </c>
      <c r="B23" s="122" t="s">
        <v>116</v>
      </c>
      <c r="C23" s="24">
        <v>73993</v>
      </c>
      <c r="D23" s="24">
        <v>73993</v>
      </c>
      <c r="E23" s="24">
        <v>73993</v>
      </c>
      <c r="F23" s="24"/>
      <c r="G23" s="24"/>
    </row>
    <row r="24" ht="18" customHeight="1" spans="1:7">
      <c r="A24" s="160" t="s">
        <v>117</v>
      </c>
      <c r="B24" s="161" t="s">
        <v>117</v>
      </c>
      <c r="C24" s="24">
        <v>3988384.75</v>
      </c>
      <c r="D24" s="24">
        <v>1688384.75</v>
      </c>
      <c r="E24" s="24">
        <v>981379.75</v>
      </c>
      <c r="F24" s="24">
        <v>707005</v>
      </c>
      <c r="G24" s="24">
        <v>2300000</v>
      </c>
    </row>
  </sheetData>
  <mergeCells count="7">
    <mergeCell ref="A3:G3"/>
    <mergeCell ref="A4:E4"/>
    <mergeCell ref="A5:B5"/>
    <mergeCell ref="D5:F5"/>
    <mergeCell ref="A24:B24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4" sqref="E4"/>
    </sheetView>
  </sheetViews>
  <sheetFormatPr defaultColWidth="9.14285714285714" defaultRowHeight="14.25" customHeight="1" outlineLevelCol="6"/>
  <cols>
    <col min="1" max="1" width="23.5714285714286" customWidth="1"/>
    <col min="2" max="7" width="22.8571428571429" customWidth="1"/>
  </cols>
  <sheetData>
    <row r="1" customHeight="1" spans="1:7">
      <c r="A1" s="142"/>
      <c r="B1" s="142"/>
      <c r="C1" s="142"/>
      <c r="D1" s="142"/>
      <c r="E1" s="142"/>
      <c r="F1" s="142"/>
      <c r="G1" s="142"/>
    </row>
    <row r="2" ht="15" customHeight="1" spans="1:7">
      <c r="A2" s="143"/>
      <c r="B2" s="144"/>
      <c r="C2" s="145"/>
      <c r="D2" s="65"/>
      <c r="G2" s="90" t="s">
        <v>165</v>
      </c>
    </row>
    <row r="3" ht="39" customHeight="1" spans="1:7">
      <c r="A3" s="131" t="str">
        <f>"2025"&amp;"年“三公”经费支出预算表"</f>
        <v>2025年“三公”经费支出预算表</v>
      </c>
      <c r="B3" s="55"/>
      <c r="C3" s="55"/>
      <c r="D3" s="55"/>
      <c r="E3" s="55"/>
      <c r="F3" s="55"/>
      <c r="G3" s="55"/>
    </row>
    <row r="4" ht="18.75" customHeight="1" spans="1:7">
      <c r="A4" s="44" t="str">
        <f>"单位名称："&amp;"凤庆县机关事务管理局"</f>
        <v>单位名称：凤庆县机关事务管理局</v>
      </c>
      <c r="B4" s="144"/>
      <c r="C4" s="145"/>
      <c r="D4" s="65"/>
      <c r="E4" s="31"/>
      <c r="G4" s="90" t="s">
        <v>166</v>
      </c>
    </row>
    <row r="5" ht="18.75" customHeight="1" spans="1:7">
      <c r="A5" s="11" t="s">
        <v>167</v>
      </c>
      <c r="B5" s="11" t="s">
        <v>168</v>
      </c>
      <c r="C5" s="32" t="s">
        <v>169</v>
      </c>
      <c r="D5" s="13" t="s">
        <v>170</v>
      </c>
      <c r="E5" s="14"/>
      <c r="F5" s="15"/>
      <c r="G5" s="32" t="s">
        <v>171</v>
      </c>
    </row>
    <row r="6" ht="18.75" customHeight="1" spans="1:7">
      <c r="A6" s="18"/>
      <c r="B6" s="146"/>
      <c r="C6" s="34"/>
      <c r="D6" s="69" t="s">
        <v>58</v>
      </c>
      <c r="E6" s="69" t="s">
        <v>172</v>
      </c>
      <c r="F6" s="69" t="s">
        <v>173</v>
      </c>
      <c r="G6" s="34"/>
    </row>
    <row r="7" ht="18.75" customHeight="1" spans="1:7">
      <c r="A7" s="147" t="s">
        <v>56</v>
      </c>
      <c r="B7" s="148">
        <v>1</v>
      </c>
      <c r="C7" s="149">
        <v>2</v>
      </c>
      <c r="D7" s="150">
        <v>3</v>
      </c>
      <c r="E7" s="150">
        <v>4</v>
      </c>
      <c r="F7" s="150">
        <v>5</v>
      </c>
      <c r="G7" s="149">
        <v>6</v>
      </c>
    </row>
    <row r="8" ht="18.75" customHeight="1" spans="1:7">
      <c r="A8" s="147" t="s">
        <v>56</v>
      </c>
      <c r="B8" s="151">
        <v>1010000</v>
      </c>
      <c r="C8" s="151"/>
      <c r="D8" s="151">
        <v>660000</v>
      </c>
      <c r="E8" s="151"/>
      <c r="F8" s="151">
        <v>660000</v>
      </c>
      <c r="G8" s="151">
        <v>350000</v>
      </c>
    </row>
    <row r="9" ht="18.75" customHeight="1" spans="1:7">
      <c r="A9" s="152" t="s">
        <v>174</v>
      </c>
      <c r="B9" s="151"/>
      <c r="C9" s="151"/>
      <c r="D9" s="151"/>
      <c r="E9" s="151"/>
      <c r="F9" s="151"/>
      <c r="G9" s="151"/>
    </row>
    <row r="10" ht="18.75" customHeight="1" spans="1:7">
      <c r="A10" s="152" t="s">
        <v>175</v>
      </c>
      <c r="B10" s="151">
        <v>1010000</v>
      </c>
      <c r="C10" s="151"/>
      <c r="D10" s="151">
        <v>660000</v>
      </c>
      <c r="E10" s="151"/>
      <c r="F10" s="151">
        <v>660000</v>
      </c>
      <c r="G10" s="151">
        <v>350000</v>
      </c>
    </row>
    <row r="11" ht="18.75" customHeight="1" spans="1:7">
      <c r="A11" s="152" t="s">
        <v>176</v>
      </c>
      <c r="B11" s="151"/>
      <c r="C11" s="151"/>
      <c r="D11" s="151"/>
      <c r="E11" s="151"/>
      <c r="F11" s="151"/>
      <c r="G11" s="151"/>
    </row>
    <row r="12" ht="18.75" customHeight="1" spans="1:7">
      <c r="A12" s="152" t="s">
        <v>177</v>
      </c>
      <c r="B12" s="151"/>
      <c r="C12" s="151"/>
      <c r="D12" s="151"/>
      <c r="E12" s="151"/>
      <c r="F12" s="151"/>
      <c r="G12" s="151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6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285714285714" defaultRowHeight="14.25" customHeight="1"/>
  <cols>
    <col min="1" max="1" width="32.8571428571429" customWidth="1"/>
    <col min="2" max="2" width="25.4285714285714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57142857142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9"/>
      <c r="D2" s="130"/>
      <c r="E2" s="130"/>
      <c r="F2" s="130"/>
      <c r="G2" s="130"/>
      <c r="H2" s="70"/>
      <c r="I2" s="70"/>
      <c r="J2" s="70"/>
      <c r="K2" s="70"/>
      <c r="L2" s="70"/>
      <c r="M2" s="70"/>
      <c r="N2" s="31"/>
      <c r="O2" s="31"/>
      <c r="P2" s="31"/>
      <c r="Q2" s="70"/>
      <c r="U2" s="129"/>
      <c r="W2" s="41" t="s">
        <v>178</v>
      </c>
    </row>
    <row r="3" ht="39.75" customHeight="1" spans="1:23">
      <c r="A3" s="131" t="str">
        <f>"2025"&amp;"年部门基本支出预算表"</f>
        <v>2025年部门基本支出预算表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7"/>
      <c r="O3" s="7"/>
      <c r="P3" s="7"/>
      <c r="Q3" s="55"/>
      <c r="R3" s="55"/>
      <c r="S3" s="55"/>
      <c r="T3" s="55"/>
      <c r="U3" s="55"/>
      <c r="V3" s="55"/>
      <c r="W3" s="55"/>
    </row>
    <row r="4" ht="18.75" customHeight="1" spans="1:23">
      <c r="A4" s="8" t="str">
        <f>"单位名称："&amp;"凤庆县机关事务管理局"</f>
        <v>单位名称：凤庆县机关事务管理局</v>
      </c>
      <c r="B4" s="132"/>
      <c r="C4" s="132"/>
      <c r="D4" s="132"/>
      <c r="E4" s="132"/>
      <c r="F4" s="132"/>
      <c r="G4" s="132"/>
      <c r="H4" s="74"/>
      <c r="I4" s="74"/>
      <c r="J4" s="74"/>
      <c r="K4" s="74"/>
      <c r="L4" s="74"/>
      <c r="M4" s="74"/>
      <c r="N4" s="96"/>
      <c r="O4" s="96"/>
      <c r="P4" s="96"/>
      <c r="Q4" s="74"/>
      <c r="U4" s="129"/>
      <c r="W4" s="41" t="s">
        <v>166</v>
      </c>
    </row>
    <row r="5" ht="18" customHeight="1" spans="1:23">
      <c r="A5" s="11" t="s">
        <v>179</v>
      </c>
      <c r="B5" s="11" t="s">
        <v>180</v>
      </c>
      <c r="C5" s="11" t="s">
        <v>181</v>
      </c>
      <c r="D5" s="11" t="s">
        <v>182</v>
      </c>
      <c r="E5" s="11" t="s">
        <v>183</v>
      </c>
      <c r="F5" s="11" t="s">
        <v>184</v>
      </c>
      <c r="G5" s="11" t="s">
        <v>185</v>
      </c>
      <c r="H5" s="133" t="s">
        <v>186</v>
      </c>
      <c r="I5" s="67" t="s">
        <v>186</v>
      </c>
      <c r="J5" s="67"/>
      <c r="K5" s="67"/>
      <c r="L5" s="67"/>
      <c r="M5" s="67"/>
      <c r="N5" s="14"/>
      <c r="O5" s="14"/>
      <c r="P5" s="14"/>
      <c r="Q5" s="77" t="s">
        <v>62</v>
      </c>
      <c r="R5" s="67" t="s">
        <v>79</v>
      </c>
      <c r="S5" s="67"/>
      <c r="T5" s="67"/>
      <c r="U5" s="67"/>
      <c r="V5" s="67"/>
      <c r="W5" s="139"/>
    </row>
    <row r="6" ht="18" customHeight="1" spans="1:23">
      <c r="A6" s="16"/>
      <c r="B6" s="128"/>
      <c r="C6" s="16"/>
      <c r="D6" s="16"/>
      <c r="E6" s="16"/>
      <c r="F6" s="16"/>
      <c r="G6" s="16"/>
      <c r="H6" s="110" t="s">
        <v>187</v>
      </c>
      <c r="I6" s="133" t="s">
        <v>59</v>
      </c>
      <c r="J6" s="67"/>
      <c r="K6" s="67"/>
      <c r="L6" s="67"/>
      <c r="M6" s="139"/>
      <c r="N6" s="13" t="s">
        <v>188</v>
      </c>
      <c r="O6" s="14"/>
      <c r="P6" s="15"/>
      <c r="Q6" s="11" t="s">
        <v>62</v>
      </c>
      <c r="R6" s="133" t="s">
        <v>79</v>
      </c>
      <c r="S6" s="77" t="s">
        <v>65</v>
      </c>
      <c r="T6" s="67" t="s">
        <v>79</v>
      </c>
      <c r="U6" s="77" t="s">
        <v>67</v>
      </c>
      <c r="V6" s="77" t="s">
        <v>68</v>
      </c>
      <c r="W6" s="14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0" t="s">
        <v>189</v>
      </c>
      <c r="J7" s="11" t="s">
        <v>190</v>
      </c>
      <c r="K7" s="11" t="s">
        <v>191</v>
      </c>
      <c r="L7" s="11" t="s">
        <v>192</v>
      </c>
      <c r="M7" s="11" t="s">
        <v>193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194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3"/>
      <c r="B8" s="113"/>
      <c r="C8" s="113"/>
      <c r="D8" s="113"/>
      <c r="E8" s="113"/>
      <c r="F8" s="113"/>
      <c r="G8" s="113"/>
      <c r="H8" s="113"/>
      <c r="I8" s="95"/>
      <c r="J8" s="18" t="s">
        <v>195</v>
      </c>
      <c r="K8" s="18" t="s">
        <v>191</v>
      </c>
      <c r="L8" s="18" t="s">
        <v>192</v>
      </c>
      <c r="M8" s="18" t="s">
        <v>193</v>
      </c>
      <c r="N8" s="18" t="s">
        <v>191</v>
      </c>
      <c r="O8" s="18" t="s">
        <v>192</v>
      </c>
      <c r="P8" s="18" t="s">
        <v>193</v>
      </c>
      <c r="Q8" s="18" t="s">
        <v>62</v>
      </c>
      <c r="R8" s="18" t="s">
        <v>58</v>
      </c>
      <c r="S8" s="18" t="s">
        <v>65</v>
      </c>
      <c r="T8" s="18" t="s">
        <v>194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4">
        <v>1</v>
      </c>
      <c r="B9" s="134">
        <v>2</v>
      </c>
      <c r="C9" s="134">
        <v>3</v>
      </c>
      <c r="D9" s="134">
        <v>4</v>
      </c>
      <c r="E9" s="134">
        <v>5</v>
      </c>
      <c r="F9" s="134">
        <v>6</v>
      </c>
      <c r="G9" s="134">
        <v>7</v>
      </c>
      <c r="H9" s="134">
        <v>8</v>
      </c>
      <c r="I9" s="134">
        <v>9</v>
      </c>
      <c r="J9" s="134">
        <v>10</v>
      </c>
      <c r="K9" s="134">
        <v>11</v>
      </c>
      <c r="L9" s="134">
        <v>12</v>
      </c>
      <c r="M9" s="134">
        <v>13</v>
      </c>
      <c r="N9" s="134">
        <v>14</v>
      </c>
      <c r="O9" s="134">
        <v>15</v>
      </c>
      <c r="P9" s="134">
        <v>16</v>
      </c>
      <c r="Q9" s="134">
        <v>17</v>
      </c>
      <c r="R9" s="134">
        <v>18</v>
      </c>
      <c r="S9" s="134">
        <v>19</v>
      </c>
      <c r="T9" s="134">
        <v>20</v>
      </c>
      <c r="U9" s="134">
        <v>21</v>
      </c>
      <c r="V9" s="134">
        <v>22</v>
      </c>
      <c r="W9" s="134">
        <v>23</v>
      </c>
    </row>
    <row r="10" ht="21" customHeight="1" spans="1:23">
      <c r="A10" s="135" t="s">
        <v>71</v>
      </c>
      <c r="B10" s="135"/>
      <c r="C10" s="135"/>
      <c r="D10" s="135"/>
      <c r="E10" s="135"/>
      <c r="F10" s="135"/>
      <c r="G10" s="135"/>
      <c r="H10" s="24">
        <v>1688384.75</v>
      </c>
      <c r="I10" s="24">
        <v>1688384.75</v>
      </c>
      <c r="J10" s="24"/>
      <c r="K10" s="24"/>
      <c r="L10" s="24">
        <v>1688384.75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6" t="s">
        <v>71</v>
      </c>
      <c r="B11" s="22"/>
      <c r="C11" s="22"/>
      <c r="D11" s="22"/>
      <c r="E11" s="22"/>
      <c r="F11" s="22"/>
      <c r="G11" s="22"/>
      <c r="H11" s="24">
        <v>1688384.75</v>
      </c>
      <c r="I11" s="24">
        <v>1688384.75</v>
      </c>
      <c r="J11" s="24"/>
      <c r="K11" s="24"/>
      <c r="L11" s="24">
        <v>1688384.75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196</v>
      </c>
      <c r="C12" s="22" t="s">
        <v>197</v>
      </c>
      <c r="D12" s="22" t="s">
        <v>93</v>
      </c>
      <c r="E12" s="22" t="s">
        <v>94</v>
      </c>
      <c r="F12" s="22" t="s">
        <v>198</v>
      </c>
      <c r="G12" s="22" t="s">
        <v>199</v>
      </c>
      <c r="H12" s="24">
        <v>241572</v>
      </c>
      <c r="I12" s="24">
        <v>241572</v>
      </c>
      <c r="J12" s="24"/>
      <c r="K12" s="24"/>
      <c r="L12" s="24">
        <v>241572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200</v>
      </c>
      <c r="C13" s="22" t="s">
        <v>201</v>
      </c>
      <c r="D13" s="22" t="s">
        <v>89</v>
      </c>
      <c r="E13" s="22" t="s">
        <v>90</v>
      </c>
      <c r="F13" s="22" t="s">
        <v>198</v>
      </c>
      <c r="G13" s="22" t="s">
        <v>199</v>
      </c>
      <c r="H13" s="24">
        <v>43980</v>
      </c>
      <c r="I13" s="24">
        <v>43980</v>
      </c>
      <c r="J13" s="24"/>
      <c r="K13" s="24"/>
      <c r="L13" s="24">
        <v>43980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200</v>
      </c>
      <c r="C14" s="22" t="s">
        <v>201</v>
      </c>
      <c r="D14" s="22" t="s">
        <v>89</v>
      </c>
      <c r="E14" s="22" t="s">
        <v>90</v>
      </c>
      <c r="F14" s="22" t="s">
        <v>202</v>
      </c>
      <c r="G14" s="22" t="s">
        <v>203</v>
      </c>
      <c r="H14" s="24">
        <v>44160</v>
      </c>
      <c r="I14" s="24">
        <v>44160</v>
      </c>
      <c r="J14" s="24"/>
      <c r="K14" s="24"/>
      <c r="L14" s="24">
        <v>44160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196</v>
      </c>
      <c r="C15" s="22" t="s">
        <v>197</v>
      </c>
      <c r="D15" s="22" t="s">
        <v>93</v>
      </c>
      <c r="E15" s="22" t="s">
        <v>94</v>
      </c>
      <c r="F15" s="22" t="s">
        <v>202</v>
      </c>
      <c r="G15" s="22" t="s">
        <v>203</v>
      </c>
      <c r="H15" s="24">
        <v>27840</v>
      </c>
      <c r="I15" s="24">
        <v>27840</v>
      </c>
      <c r="J15" s="24"/>
      <c r="K15" s="24"/>
      <c r="L15" s="24">
        <v>27840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200</v>
      </c>
      <c r="C16" s="22" t="s">
        <v>201</v>
      </c>
      <c r="D16" s="22" t="s">
        <v>89</v>
      </c>
      <c r="E16" s="22" t="s">
        <v>90</v>
      </c>
      <c r="F16" s="22" t="s">
        <v>202</v>
      </c>
      <c r="G16" s="22" t="s">
        <v>203</v>
      </c>
      <c r="H16" s="24">
        <v>11400</v>
      </c>
      <c r="I16" s="24">
        <v>11400</v>
      </c>
      <c r="J16" s="24"/>
      <c r="K16" s="24"/>
      <c r="L16" s="24">
        <v>11400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200</v>
      </c>
      <c r="C17" s="22" t="s">
        <v>201</v>
      </c>
      <c r="D17" s="22" t="s">
        <v>89</v>
      </c>
      <c r="E17" s="22" t="s">
        <v>90</v>
      </c>
      <c r="F17" s="22" t="s">
        <v>204</v>
      </c>
      <c r="G17" s="22" t="s">
        <v>205</v>
      </c>
      <c r="H17" s="24">
        <v>3665</v>
      </c>
      <c r="I17" s="24">
        <v>3665</v>
      </c>
      <c r="J17" s="24"/>
      <c r="K17" s="24"/>
      <c r="L17" s="24">
        <v>3665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206</v>
      </c>
      <c r="C18" s="22" t="s">
        <v>207</v>
      </c>
      <c r="D18" s="22" t="s">
        <v>89</v>
      </c>
      <c r="E18" s="22" t="s">
        <v>90</v>
      </c>
      <c r="F18" s="22" t="s">
        <v>204</v>
      </c>
      <c r="G18" s="22" t="s">
        <v>205</v>
      </c>
      <c r="H18" s="24">
        <v>18600</v>
      </c>
      <c r="I18" s="24">
        <v>18600</v>
      </c>
      <c r="J18" s="24"/>
      <c r="K18" s="24"/>
      <c r="L18" s="24">
        <v>18600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196</v>
      </c>
      <c r="C19" s="22" t="s">
        <v>197</v>
      </c>
      <c r="D19" s="22" t="s">
        <v>93</v>
      </c>
      <c r="E19" s="22" t="s">
        <v>94</v>
      </c>
      <c r="F19" s="22" t="s">
        <v>208</v>
      </c>
      <c r="G19" s="22" t="s">
        <v>209</v>
      </c>
      <c r="H19" s="24">
        <v>76080</v>
      </c>
      <c r="I19" s="24">
        <v>76080</v>
      </c>
      <c r="J19" s="24"/>
      <c r="K19" s="24"/>
      <c r="L19" s="24">
        <v>76080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210</v>
      </c>
      <c r="C20" s="22" t="s">
        <v>211</v>
      </c>
      <c r="D20" s="22" t="s">
        <v>93</v>
      </c>
      <c r="E20" s="22" t="s">
        <v>94</v>
      </c>
      <c r="F20" s="22" t="s">
        <v>208</v>
      </c>
      <c r="G20" s="22" t="s">
        <v>209</v>
      </c>
      <c r="H20" s="24">
        <v>108000</v>
      </c>
      <c r="I20" s="24">
        <v>108000</v>
      </c>
      <c r="J20" s="24"/>
      <c r="K20" s="24"/>
      <c r="L20" s="24">
        <v>108000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196</v>
      </c>
      <c r="C21" s="22" t="s">
        <v>197</v>
      </c>
      <c r="D21" s="22" t="s">
        <v>93</v>
      </c>
      <c r="E21" s="22" t="s">
        <v>94</v>
      </c>
      <c r="F21" s="22" t="s">
        <v>208</v>
      </c>
      <c r="G21" s="22" t="s">
        <v>209</v>
      </c>
      <c r="H21" s="24">
        <v>99276</v>
      </c>
      <c r="I21" s="24">
        <v>99276</v>
      </c>
      <c r="J21" s="24"/>
      <c r="K21" s="24"/>
      <c r="L21" s="24">
        <v>99276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196</v>
      </c>
      <c r="C22" s="22" t="s">
        <v>197</v>
      </c>
      <c r="D22" s="22" t="s">
        <v>93</v>
      </c>
      <c r="E22" s="22" t="s">
        <v>94</v>
      </c>
      <c r="F22" s="22" t="s">
        <v>208</v>
      </c>
      <c r="G22" s="22" t="s">
        <v>209</v>
      </c>
      <c r="H22" s="24">
        <v>65160</v>
      </c>
      <c r="I22" s="24">
        <v>65160</v>
      </c>
      <c r="J22" s="24"/>
      <c r="K22" s="24"/>
      <c r="L22" s="24">
        <v>65160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212</v>
      </c>
      <c r="C23" s="22" t="s">
        <v>213</v>
      </c>
      <c r="D23" s="22" t="s">
        <v>99</v>
      </c>
      <c r="E23" s="22" t="s">
        <v>100</v>
      </c>
      <c r="F23" s="22" t="s">
        <v>214</v>
      </c>
      <c r="G23" s="22" t="s">
        <v>215</v>
      </c>
      <c r="H23" s="24">
        <v>17078.4</v>
      </c>
      <c r="I23" s="24">
        <v>17078.4</v>
      </c>
      <c r="J23" s="24"/>
      <c r="K23" s="24"/>
      <c r="L23" s="24">
        <v>17078.4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212</v>
      </c>
      <c r="C24" s="22" t="s">
        <v>213</v>
      </c>
      <c r="D24" s="22" t="s">
        <v>99</v>
      </c>
      <c r="E24" s="22" t="s">
        <v>100</v>
      </c>
      <c r="F24" s="22" t="s">
        <v>214</v>
      </c>
      <c r="G24" s="22" t="s">
        <v>215</v>
      </c>
      <c r="H24" s="24">
        <v>81578.88</v>
      </c>
      <c r="I24" s="24">
        <v>81578.88</v>
      </c>
      <c r="J24" s="24"/>
      <c r="K24" s="24"/>
      <c r="L24" s="24">
        <v>81578.88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212</v>
      </c>
      <c r="C25" s="22" t="s">
        <v>213</v>
      </c>
      <c r="D25" s="22" t="s">
        <v>105</v>
      </c>
      <c r="E25" s="22" t="s">
        <v>106</v>
      </c>
      <c r="F25" s="22" t="s">
        <v>216</v>
      </c>
      <c r="G25" s="22" t="s">
        <v>217</v>
      </c>
      <c r="H25" s="24">
        <v>7578.54</v>
      </c>
      <c r="I25" s="24">
        <v>7578.54</v>
      </c>
      <c r="J25" s="24"/>
      <c r="K25" s="24"/>
      <c r="L25" s="24">
        <v>7578.54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212</v>
      </c>
      <c r="C26" s="22" t="s">
        <v>213</v>
      </c>
      <c r="D26" s="22" t="s">
        <v>107</v>
      </c>
      <c r="E26" s="22" t="s">
        <v>108</v>
      </c>
      <c r="F26" s="22" t="s">
        <v>216</v>
      </c>
      <c r="G26" s="22" t="s">
        <v>217</v>
      </c>
      <c r="H26" s="24">
        <v>36200.63</v>
      </c>
      <c r="I26" s="24">
        <v>36200.63</v>
      </c>
      <c r="J26" s="24"/>
      <c r="K26" s="24"/>
      <c r="L26" s="24">
        <v>36200.63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212</v>
      </c>
      <c r="C27" s="22" t="s">
        <v>213</v>
      </c>
      <c r="D27" s="22" t="s">
        <v>109</v>
      </c>
      <c r="E27" s="22" t="s">
        <v>110</v>
      </c>
      <c r="F27" s="22" t="s">
        <v>218</v>
      </c>
      <c r="G27" s="22" t="s">
        <v>219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212</v>
      </c>
      <c r="C28" s="22" t="s">
        <v>213</v>
      </c>
      <c r="D28" s="22" t="s">
        <v>109</v>
      </c>
      <c r="E28" s="22" t="s">
        <v>110</v>
      </c>
      <c r="F28" s="22" t="s">
        <v>218</v>
      </c>
      <c r="G28" s="22" t="s">
        <v>219</v>
      </c>
      <c r="H28" s="24">
        <v>1596</v>
      </c>
      <c r="I28" s="24">
        <v>1596</v>
      </c>
      <c r="J28" s="24"/>
      <c r="K28" s="24"/>
      <c r="L28" s="24">
        <v>1596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212</v>
      </c>
      <c r="C29" s="22" t="s">
        <v>213</v>
      </c>
      <c r="D29" s="22" t="s">
        <v>93</v>
      </c>
      <c r="E29" s="22" t="s">
        <v>94</v>
      </c>
      <c r="F29" s="22" t="s">
        <v>218</v>
      </c>
      <c r="G29" s="22" t="s">
        <v>219</v>
      </c>
      <c r="H29" s="24">
        <v>3569.08</v>
      </c>
      <c r="I29" s="24">
        <v>3569.08</v>
      </c>
      <c r="J29" s="24"/>
      <c r="K29" s="24"/>
      <c r="L29" s="24">
        <v>3569.08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212</v>
      </c>
      <c r="C30" s="22" t="s">
        <v>213</v>
      </c>
      <c r="D30" s="22" t="s">
        <v>109</v>
      </c>
      <c r="E30" s="22" t="s">
        <v>110</v>
      </c>
      <c r="F30" s="22" t="s">
        <v>218</v>
      </c>
      <c r="G30" s="22" t="s">
        <v>219</v>
      </c>
      <c r="H30" s="24">
        <v>213.48</v>
      </c>
      <c r="I30" s="24">
        <v>213.48</v>
      </c>
      <c r="J30" s="24"/>
      <c r="K30" s="24"/>
      <c r="L30" s="24">
        <v>213.48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212</v>
      </c>
      <c r="C31" s="22" t="s">
        <v>213</v>
      </c>
      <c r="D31" s="22" t="s">
        <v>109</v>
      </c>
      <c r="E31" s="22" t="s">
        <v>110</v>
      </c>
      <c r="F31" s="22" t="s">
        <v>218</v>
      </c>
      <c r="G31" s="22" t="s">
        <v>219</v>
      </c>
      <c r="H31" s="24">
        <v>1019.74</v>
      </c>
      <c r="I31" s="24">
        <v>1019.74</v>
      </c>
      <c r="J31" s="24"/>
      <c r="K31" s="24"/>
      <c r="L31" s="24">
        <v>1019.74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220</v>
      </c>
      <c r="C32" s="22" t="s">
        <v>116</v>
      </c>
      <c r="D32" s="22" t="s">
        <v>115</v>
      </c>
      <c r="E32" s="22" t="s">
        <v>116</v>
      </c>
      <c r="F32" s="22" t="s">
        <v>221</v>
      </c>
      <c r="G32" s="22" t="s">
        <v>116</v>
      </c>
      <c r="H32" s="24">
        <v>61184</v>
      </c>
      <c r="I32" s="24">
        <v>61184</v>
      </c>
      <c r="J32" s="24"/>
      <c r="K32" s="24"/>
      <c r="L32" s="24">
        <v>61184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220</v>
      </c>
      <c r="C33" s="22" t="s">
        <v>116</v>
      </c>
      <c r="D33" s="22" t="s">
        <v>115</v>
      </c>
      <c r="E33" s="22" t="s">
        <v>116</v>
      </c>
      <c r="F33" s="22" t="s">
        <v>221</v>
      </c>
      <c r="G33" s="22" t="s">
        <v>116</v>
      </c>
      <c r="H33" s="24">
        <v>12809</v>
      </c>
      <c r="I33" s="24">
        <v>12809</v>
      </c>
      <c r="J33" s="24"/>
      <c r="K33" s="24"/>
      <c r="L33" s="24">
        <v>12809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222</v>
      </c>
      <c r="C34" s="22" t="s">
        <v>223</v>
      </c>
      <c r="D34" s="22" t="s">
        <v>89</v>
      </c>
      <c r="E34" s="22" t="s">
        <v>90</v>
      </c>
      <c r="F34" s="22" t="s">
        <v>224</v>
      </c>
      <c r="G34" s="22" t="s">
        <v>225</v>
      </c>
      <c r="H34" s="24">
        <v>2500</v>
      </c>
      <c r="I34" s="24">
        <v>2500</v>
      </c>
      <c r="J34" s="24"/>
      <c r="K34" s="24"/>
      <c r="L34" s="24">
        <v>2500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222</v>
      </c>
      <c r="C35" s="22" t="s">
        <v>223</v>
      </c>
      <c r="D35" s="22" t="s">
        <v>93</v>
      </c>
      <c r="E35" s="22" t="s">
        <v>94</v>
      </c>
      <c r="F35" s="22" t="s">
        <v>224</v>
      </c>
      <c r="G35" s="22" t="s">
        <v>225</v>
      </c>
      <c r="H35" s="24">
        <v>13800</v>
      </c>
      <c r="I35" s="24">
        <v>13800</v>
      </c>
      <c r="J35" s="24"/>
      <c r="K35" s="24"/>
      <c r="L35" s="24">
        <v>13800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226</v>
      </c>
      <c r="C36" s="22" t="s">
        <v>227</v>
      </c>
      <c r="D36" s="22" t="s">
        <v>89</v>
      </c>
      <c r="E36" s="22" t="s">
        <v>90</v>
      </c>
      <c r="F36" s="22" t="s">
        <v>228</v>
      </c>
      <c r="G36" s="22" t="s">
        <v>229</v>
      </c>
      <c r="H36" s="24">
        <v>1601</v>
      </c>
      <c r="I36" s="24">
        <v>1601</v>
      </c>
      <c r="J36" s="24"/>
      <c r="K36" s="24"/>
      <c r="L36" s="24">
        <v>1601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230</v>
      </c>
      <c r="C37" s="22" t="s">
        <v>231</v>
      </c>
      <c r="D37" s="22" t="s">
        <v>93</v>
      </c>
      <c r="E37" s="22" t="s">
        <v>94</v>
      </c>
      <c r="F37" s="22" t="s">
        <v>228</v>
      </c>
      <c r="G37" s="22" t="s">
        <v>229</v>
      </c>
      <c r="H37" s="24">
        <v>7648</v>
      </c>
      <c r="I37" s="24">
        <v>7648</v>
      </c>
      <c r="J37" s="24"/>
      <c r="K37" s="24"/>
      <c r="L37" s="24">
        <v>7648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232</v>
      </c>
      <c r="C38" s="22" t="s">
        <v>233</v>
      </c>
      <c r="D38" s="22" t="s">
        <v>89</v>
      </c>
      <c r="E38" s="22" t="s">
        <v>90</v>
      </c>
      <c r="F38" s="22" t="s">
        <v>234</v>
      </c>
      <c r="G38" s="22" t="s">
        <v>233</v>
      </c>
      <c r="H38" s="24">
        <v>2135</v>
      </c>
      <c r="I38" s="24">
        <v>2135</v>
      </c>
      <c r="J38" s="24"/>
      <c r="K38" s="24"/>
      <c r="L38" s="24">
        <v>2135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232</v>
      </c>
      <c r="C39" s="22" t="s">
        <v>233</v>
      </c>
      <c r="D39" s="22" t="s">
        <v>93</v>
      </c>
      <c r="E39" s="22" t="s">
        <v>94</v>
      </c>
      <c r="F39" s="22" t="s">
        <v>234</v>
      </c>
      <c r="G39" s="22" t="s">
        <v>233</v>
      </c>
      <c r="H39" s="24">
        <v>10197</v>
      </c>
      <c r="I39" s="24">
        <v>10197</v>
      </c>
      <c r="J39" s="24"/>
      <c r="K39" s="24"/>
      <c r="L39" s="24">
        <v>10197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235</v>
      </c>
      <c r="C40" s="22" t="s">
        <v>236</v>
      </c>
      <c r="D40" s="22" t="s">
        <v>93</v>
      </c>
      <c r="E40" s="22" t="s">
        <v>94</v>
      </c>
      <c r="F40" s="22" t="s">
        <v>237</v>
      </c>
      <c r="G40" s="22" t="s">
        <v>236</v>
      </c>
      <c r="H40" s="24">
        <v>108</v>
      </c>
      <c r="I40" s="24">
        <v>108</v>
      </c>
      <c r="J40" s="24"/>
      <c r="K40" s="24"/>
      <c r="L40" s="24">
        <v>108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235</v>
      </c>
      <c r="C41" s="22" t="s">
        <v>236</v>
      </c>
      <c r="D41" s="22" t="s">
        <v>89</v>
      </c>
      <c r="E41" s="22" t="s">
        <v>90</v>
      </c>
      <c r="F41" s="22" t="s">
        <v>237</v>
      </c>
      <c r="G41" s="22" t="s">
        <v>236</v>
      </c>
      <c r="H41" s="24">
        <v>16</v>
      </c>
      <c r="I41" s="24">
        <v>16</v>
      </c>
      <c r="J41" s="24"/>
      <c r="K41" s="24"/>
      <c r="L41" s="24">
        <v>16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238</v>
      </c>
      <c r="C42" s="22" t="s">
        <v>239</v>
      </c>
      <c r="D42" s="22" t="s">
        <v>89</v>
      </c>
      <c r="E42" s="22" t="s">
        <v>90</v>
      </c>
      <c r="F42" s="22" t="s">
        <v>240</v>
      </c>
      <c r="G42" s="22" t="s">
        <v>239</v>
      </c>
      <c r="H42" s="24">
        <v>660000</v>
      </c>
      <c r="I42" s="24">
        <v>660000</v>
      </c>
      <c r="J42" s="24"/>
      <c r="K42" s="24"/>
      <c r="L42" s="24">
        <v>660000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241</v>
      </c>
      <c r="C43" s="22" t="s">
        <v>242</v>
      </c>
      <c r="D43" s="22" t="s">
        <v>89</v>
      </c>
      <c r="E43" s="22" t="s">
        <v>90</v>
      </c>
      <c r="F43" s="22" t="s">
        <v>243</v>
      </c>
      <c r="G43" s="22" t="s">
        <v>244</v>
      </c>
      <c r="H43" s="24">
        <v>9000</v>
      </c>
      <c r="I43" s="24">
        <v>9000</v>
      </c>
      <c r="J43" s="24"/>
      <c r="K43" s="24"/>
      <c r="L43" s="24">
        <v>9000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245</v>
      </c>
      <c r="C44" s="22" t="s">
        <v>246</v>
      </c>
      <c r="D44" s="22" t="s">
        <v>89</v>
      </c>
      <c r="E44" s="22" t="s">
        <v>90</v>
      </c>
      <c r="F44" s="22" t="s">
        <v>198</v>
      </c>
      <c r="G44" s="22" t="s">
        <v>199</v>
      </c>
      <c r="H44" s="24">
        <v>3789</v>
      </c>
      <c r="I44" s="24">
        <v>3789</v>
      </c>
      <c r="J44" s="24"/>
      <c r="K44" s="24"/>
      <c r="L44" s="24">
        <v>3789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247</v>
      </c>
      <c r="C45" s="22" t="s">
        <v>248</v>
      </c>
      <c r="D45" s="22" t="s">
        <v>93</v>
      </c>
      <c r="E45" s="22" t="s">
        <v>94</v>
      </c>
      <c r="F45" s="22" t="s">
        <v>198</v>
      </c>
      <c r="G45" s="22" t="s">
        <v>199</v>
      </c>
      <c r="H45" s="24">
        <v>15030</v>
      </c>
      <c r="I45" s="24">
        <v>15030</v>
      </c>
      <c r="J45" s="24"/>
      <c r="K45" s="24"/>
      <c r="L45" s="24">
        <v>15030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36" t="s">
        <v>117</v>
      </c>
      <c r="B46" s="137"/>
      <c r="C46" s="137"/>
      <c r="D46" s="137"/>
      <c r="E46" s="137"/>
      <c r="F46" s="137"/>
      <c r="G46" s="138"/>
      <c r="H46" s="24">
        <v>1688384.75</v>
      </c>
      <c r="I46" s="24">
        <v>1688384.75</v>
      </c>
      <c r="J46" s="24"/>
      <c r="K46" s="24"/>
      <c r="L46" s="24">
        <v>1688384.75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</sheetData>
  <mergeCells count="30">
    <mergeCell ref="A3:W3"/>
    <mergeCell ref="A4:G4"/>
    <mergeCell ref="H5:W5"/>
    <mergeCell ref="I6:M6"/>
    <mergeCell ref="N6:P6"/>
    <mergeCell ref="R6:W6"/>
    <mergeCell ref="A46:G4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285714285714" defaultRowHeight="14.25" customHeight="1"/>
  <cols>
    <col min="1" max="1" width="12.4285714285714" customWidth="1"/>
    <col min="2" max="2" width="30.4380952380952" customWidth="1"/>
    <col min="3" max="3" width="32.8571428571429" customWidth="1"/>
    <col min="4" max="4" width="23.8571428571429" customWidth="1"/>
    <col min="5" max="5" width="11.1428571428571" customWidth="1"/>
    <col min="6" max="6" width="17.7047619047619" customWidth="1"/>
    <col min="7" max="7" width="9.85714285714286" customWidth="1"/>
    <col min="8" max="8" width="17.7047619047619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2" t="s">
        <v>249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"单位名称："&amp;"凤庆县机关事务管理局"</f>
        <v>单位名称：凤庆县机关事务管理局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2" t="s">
        <v>166</v>
      </c>
    </row>
    <row r="5" ht="18.75" customHeight="1" spans="1:23">
      <c r="A5" s="11" t="s">
        <v>250</v>
      </c>
      <c r="B5" s="12" t="s">
        <v>180</v>
      </c>
      <c r="C5" s="11" t="s">
        <v>181</v>
      </c>
      <c r="D5" s="11" t="s">
        <v>251</v>
      </c>
      <c r="E5" s="12" t="s">
        <v>182</v>
      </c>
      <c r="F5" s="12" t="s">
        <v>183</v>
      </c>
      <c r="G5" s="12" t="s">
        <v>252</v>
      </c>
      <c r="H5" s="12" t="s">
        <v>253</v>
      </c>
      <c r="I5" s="32" t="s">
        <v>56</v>
      </c>
      <c r="J5" s="13" t="s">
        <v>254</v>
      </c>
      <c r="K5" s="14"/>
      <c r="L5" s="14"/>
      <c r="M5" s="15"/>
      <c r="N5" s="13" t="s">
        <v>188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5" t="s">
        <v>59</v>
      </c>
      <c r="K6" s="126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194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7" t="s">
        <v>58</v>
      </c>
      <c r="K7" s="97"/>
      <c r="L7" s="33"/>
      <c r="M7" s="33"/>
      <c r="N7" s="33"/>
      <c r="O7" s="33"/>
      <c r="P7" s="33"/>
      <c r="Q7" s="33"/>
      <c r="R7" s="33"/>
      <c r="S7" s="128"/>
      <c r="T7" s="128"/>
      <c r="U7" s="128"/>
      <c r="V7" s="128"/>
      <c r="W7" s="128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9" t="s">
        <v>58</v>
      </c>
      <c r="K8" s="49" t="s">
        <v>255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3">
        <v>1</v>
      </c>
      <c r="B9" s="123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123">
        <v>11</v>
      </c>
      <c r="L9" s="123">
        <v>12</v>
      </c>
      <c r="M9" s="123">
        <v>13</v>
      </c>
      <c r="N9" s="123">
        <v>14</v>
      </c>
      <c r="O9" s="123">
        <v>15</v>
      </c>
      <c r="P9" s="123">
        <v>16</v>
      </c>
      <c r="Q9" s="123">
        <v>17</v>
      </c>
      <c r="R9" s="123">
        <v>18</v>
      </c>
      <c r="S9" s="123">
        <v>19</v>
      </c>
      <c r="T9" s="123">
        <v>20</v>
      </c>
      <c r="U9" s="123">
        <v>21</v>
      </c>
      <c r="V9" s="123">
        <v>22</v>
      </c>
      <c r="W9" s="123">
        <v>23</v>
      </c>
    </row>
    <row r="10" ht="18.75" customHeight="1" spans="1:23">
      <c r="A10" s="22"/>
      <c r="B10" s="22"/>
      <c r="C10" s="22" t="s">
        <v>256</v>
      </c>
      <c r="D10" s="22"/>
      <c r="E10" s="22"/>
      <c r="F10" s="22"/>
      <c r="G10" s="22"/>
      <c r="H10" s="22"/>
      <c r="I10" s="24">
        <v>350000</v>
      </c>
      <c r="J10" s="24">
        <v>350000</v>
      </c>
      <c r="K10" s="24">
        <v>350000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4" t="s">
        <v>257</v>
      </c>
      <c r="B11" s="124" t="s">
        <v>258</v>
      </c>
      <c r="C11" s="22" t="s">
        <v>256</v>
      </c>
      <c r="D11" s="124" t="s">
        <v>71</v>
      </c>
      <c r="E11" s="124" t="s">
        <v>91</v>
      </c>
      <c r="F11" s="124" t="s">
        <v>92</v>
      </c>
      <c r="G11" s="124" t="s">
        <v>259</v>
      </c>
      <c r="H11" s="124" t="s">
        <v>171</v>
      </c>
      <c r="I11" s="24">
        <v>350000</v>
      </c>
      <c r="J11" s="24">
        <v>350000</v>
      </c>
      <c r="K11" s="24">
        <v>350000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260</v>
      </c>
      <c r="D12" s="26"/>
      <c r="E12" s="26"/>
      <c r="F12" s="26"/>
      <c r="G12" s="26"/>
      <c r="H12" s="26"/>
      <c r="I12" s="24">
        <v>450000</v>
      </c>
      <c r="J12" s="24">
        <v>450000</v>
      </c>
      <c r="K12" s="24">
        <v>450000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4" t="s">
        <v>261</v>
      </c>
      <c r="B13" s="124" t="s">
        <v>262</v>
      </c>
      <c r="C13" s="22" t="s">
        <v>260</v>
      </c>
      <c r="D13" s="124" t="s">
        <v>71</v>
      </c>
      <c r="E13" s="124" t="s">
        <v>91</v>
      </c>
      <c r="F13" s="124" t="s">
        <v>92</v>
      </c>
      <c r="G13" s="124" t="s">
        <v>224</v>
      </c>
      <c r="H13" s="124" t="s">
        <v>225</v>
      </c>
      <c r="I13" s="24">
        <v>300000</v>
      </c>
      <c r="J13" s="24">
        <v>300000</v>
      </c>
      <c r="K13" s="24">
        <v>300000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4" t="s">
        <v>261</v>
      </c>
      <c r="B14" s="124" t="s">
        <v>262</v>
      </c>
      <c r="C14" s="22" t="s">
        <v>260</v>
      </c>
      <c r="D14" s="124" t="s">
        <v>71</v>
      </c>
      <c r="E14" s="124" t="s">
        <v>91</v>
      </c>
      <c r="F14" s="124" t="s">
        <v>92</v>
      </c>
      <c r="G14" s="124" t="s">
        <v>263</v>
      </c>
      <c r="H14" s="124" t="s">
        <v>264</v>
      </c>
      <c r="I14" s="24">
        <v>100000</v>
      </c>
      <c r="J14" s="24">
        <v>100000</v>
      </c>
      <c r="K14" s="24">
        <v>100000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4" t="s">
        <v>261</v>
      </c>
      <c r="B15" s="124" t="s">
        <v>262</v>
      </c>
      <c r="C15" s="22" t="s">
        <v>260</v>
      </c>
      <c r="D15" s="124" t="s">
        <v>71</v>
      </c>
      <c r="E15" s="124" t="s">
        <v>91</v>
      </c>
      <c r="F15" s="124" t="s">
        <v>92</v>
      </c>
      <c r="G15" s="124" t="s">
        <v>265</v>
      </c>
      <c r="H15" s="124" t="s">
        <v>266</v>
      </c>
      <c r="I15" s="24">
        <v>50000</v>
      </c>
      <c r="J15" s="24">
        <v>50000</v>
      </c>
      <c r="K15" s="24">
        <v>50000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267</v>
      </c>
      <c r="D16" s="26"/>
      <c r="E16" s="26"/>
      <c r="F16" s="26"/>
      <c r="G16" s="26"/>
      <c r="H16" s="26"/>
      <c r="I16" s="24">
        <v>1500000</v>
      </c>
      <c r="J16" s="24">
        <v>1500000</v>
      </c>
      <c r="K16" s="24">
        <v>1500000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4" t="s">
        <v>257</v>
      </c>
      <c r="B17" s="124" t="s">
        <v>268</v>
      </c>
      <c r="C17" s="22" t="s">
        <v>267</v>
      </c>
      <c r="D17" s="124" t="s">
        <v>71</v>
      </c>
      <c r="E17" s="124" t="s">
        <v>91</v>
      </c>
      <c r="F17" s="124" t="s">
        <v>92</v>
      </c>
      <c r="G17" s="124" t="s">
        <v>269</v>
      </c>
      <c r="H17" s="124" t="s">
        <v>270</v>
      </c>
      <c r="I17" s="24">
        <v>200000</v>
      </c>
      <c r="J17" s="24">
        <v>200000</v>
      </c>
      <c r="K17" s="24">
        <v>200000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4" t="s">
        <v>257</v>
      </c>
      <c r="B18" s="124" t="s">
        <v>268</v>
      </c>
      <c r="C18" s="22" t="s">
        <v>267</v>
      </c>
      <c r="D18" s="124" t="s">
        <v>71</v>
      </c>
      <c r="E18" s="124" t="s">
        <v>91</v>
      </c>
      <c r="F18" s="124" t="s">
        <v>92</v>
      </c>
      <c r="G18" s="124" t="s">
        <v>271</v>
      </c>
      <c r="H18" s="124" t="s">
        <v>272</v>
      </c>
      <c r="I18" s="24">
        <v>400000</v>
      </c>
      <c r="J18" s="24">
        <v>400000</v>
      </c>
      <c r="K18" s="24">
        <v>400000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4" t="s">
        <v>257</v>
      </c>
      <c r="B19" s="124" t="s">
        <v>268</v>
      </c>
      <c r="C19" s="22" t="s">
        <v>267</v>
      </c>
      <c r="D19" s="124" t="s">
        <v>71</v>
      </c>
      <c r="E19" s="124" t="s">
        <v>91</v>
      </c>
      <c r="F19" s="124" t="s">
        <v>92</v>
      </c>
      <c r="G19" s="124" t="s">
        <v>273</v>
      </c>
      <c r="H19" s="124" t="s">
        <v>274</v>
      </c>
      <c r="I19" s="24">
        <v>900000</v>
      </c>
      <c r="J19" s="24">
        <v>900000</v>
      </c>
      <c r="K19" s="24">
        <v>900000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36" t="s">
        <v>117</v>
      </c>
      <c r="B20" s="37"/>
      <c r="C20" s="37"/>
      <c r="D20" s="37"/>
      <c r="E20" s="37"/>
      <c r="F20" s="37"/>
      <c r="G20" s="37"/>
      <c r="H20" s="38"/>
      <c r="I20" s="24">
        <v>2300000</v>
      </c>
      <c r="J20" s="24">
        <v>2300000</v>
      </c>
      <c r="K20" s="24">
        <v>2300000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1"/>
  <sheetViews>
    <sheetView showZeros="0" tabSelected="1" workbookViewId="0">
      <pane ySplit="1" topLeftCell="A2" activePane="bottomLeft" state="frozen"/>
      <selection/>
      <selection pane="bottomLeft" activeCell="A12" sqref="A12:A17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9" t="s">
        <v>275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5"/>
      <c r="G3" s="7"/>
      <c r="H3" s="55"/>
      <c r="I3" s="55"/>
      <c r="J3" s="7"/>
    </row>
    <row r="4" ht="18.75" customHeight="1" spans="1:8">
      <c r="A4" s="8" t="str">
        <f>"单位名称："&amp;"凤庆县机关事务管理局"</f>
        <v>单位名称：凤庆县机关事务管理局</v>
      </c>
      <c r="B4" s="4"/>
      <c r="C4" s="4"/>
      <c r="D4" s="4"/>
      <c r="E4" s="4"/>
      <c r="F4" s="54"/>
      <c r="G4" s="4"/>
      <c r="H4" s="54"/>
    </row>
    <row r="5" ht="18.75" customHeight="1" spans="1:10">
      <c r="A5" s="49" t="s">
        <v>276</v>
      </c>
      <c r="B5" s="49" t="s">
        <v>277</v>
      </c>
      <c r="C5" s="49" t="s">
        <v>278</v>
      </c>
      <c r="D5" s="49" t="s">
        <v>279</v>
      </c>
      <c r="E5" s="49" t="s">
        <v>280</v>
      </c>
      <c r="F5" s="56" t="s">
        <v>281</v>
      </c>
      <c r="G5" s="49" t="s">
        <v>282</v>
      </c>
      <c r="H5" s="56" t="s">
        <v>283</v>
      </c>
      <c r="I5" s="56" t="s">
        <v>284</v>
      </c>
      <c r="J5" s="49" t="s">
        <v>285</v>
      </c>
    </row>
    <row r="6" ht="18.75" customHeight="1" spans="1:10">
      <c r="A6" s="120">
        <v>1</v>
      </c>
      <c r="B6" s="120">
        <v>2</v>
      </c>
      <c r="C6" s="120">
        <v>3</v>
      </c>
      <c r="D6" s="120">
        <v>4</v>
      </c>
      <c r="E6" s="120">
        <v>5</v>
      </c>
      <c r="F6" s="120">
        <v>6</v>
      </c>
      <c r="G6" s="120">
        <v>7</v>
      </c>
      <c r="H6" s="120">
        <v>8</v>
      </c>
      <c r="I6" s="120">
        <v>9</v>
      </c>
      <c r="J6" s="120">
        <v>10</v>
      </c>
    </row>
    <row r="7" ht="18.75" customHeight="1" spans="1:10">
      <c r="A7" s="35" t="s">
        <v>71</v>
      </c>
      <c r="B7" s="50"/>
      <c r="C7" s="50"/>
      <c r="D7" s="50"/>
      <c r="E7" s="57"/>
      <c r="F7" s="58"/>
      <c r="G7" s="57"/>
      <c r="H7" s="58"/>
      <c r="I7" s="58"/>
      <c r="J7" s="57"/>
    </row>
    <row r="8" ht="18.75" customHeight="1" spans="1:10">
      <c r="A8" s="121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56" customHeight="1" spans="1:10">
      <c r="A9" s="218" t="s">
        <v>256</v>
      </c>
      <c r="B9" s="22" t="s">
        <v>286</v>
      </c>
      <c r="C9" s="22" t="s">
        <v>287</v>
      </c>
      <c r="D9" s="22" t="s">
        <v>288</v>
      </c>
      <c r="E9" s="35" t="s">
        <v>289</v>
      </c>
      <c r="F9" s="22" t="s">
        <v>290</v>
      </c>
      <c r="G9" s="35" t="s">
        <v>291</v>
      </c>
      <c r="H9" s="22" t="s">
        <v>292</v>
      </c>
      <c r="I9" s="22" t="s">
        <v>293</v>
      </c>
      <c r="J9" s="35" t="s">
        <v>294</v>
      </c>
    </row>
    <row r="10" ht="56" customHeight="1" spans="1:10">
      <c r="A10" s="218" t="s">
        <v>256</v>
      </c>
      <c r="B10" s="22" t="s">
        <v>295</v>
      </c>
      <c r="C10" s="22" t="s">
        <v>296</v>
      </c>
      <c r="D10" s="22" t="s">
        <v>297</v>
      </c>
      <c r="E10" s="35" t="s">
        <v>298</v>
      </c>
      <c r="F10" s="22" t="s">
        <v>290</v>
      </c>
      <c r="G10" s="35" t="s">
        <v>299</v>
      </c>
      <c r="H10" s="22" t="s">
        <v>300</v>
      </c>
      <c r="I10" s="22" t="s">
        <v>293</v>
      </c>
      <c r="J10" s="35" t="s">
        <v>301</v>
      </c>
    </row>
    <row r="11" ht="56" customHeight="1" spans="1:10">
      <c r="A11" s="218" t="s">
        <v>256</v>
      </c>
      <c r="B11" s="22" t="s">
        <v>295</v>
      </c>
      <c r="C11" s="22" t="s">
        <v>302</v>
      </c>
      <c r="D11" s="22" t="s">
        <v>303</v>
      </c>
      <c r="E11" s="35" t="s">
        <v>304</v>
      </c>
      <c r="F11" s="22" t="s">
        <v>290</v>
      </c>
      <c r="G11" s="35" t="s">
        <v>305</v>
      </c>
      <c r="H11" s="22" t="s">
        <v>300</v>
      </c>
      <c r="I11" s="22" t="s">
        <v>293</v>
      </c>
      <c r="J11" s="35" t="s">
        <v>306</v>
      </c>
    </row>
    <row r="12" ht="56" customHeight="1" spans="1:10">
      <c r="A12" s="218" t="s">
        <v>267</v>
      </c>
      <c r="B12" s="22" t="s">
        <v>286</v>
      </c>
      <c r="C12" s="22" t="s">
        <v>287</v>
      </c>
      <c r="D12" s="22" t="s">
        <v>288</v>
      </c>
      <c r="E12" s="35" t="s">
        <v>307</v>
      </c>
      <c r="F12" s="22" t="s">
        <v>290</v>
      </c>
      <c r="G12" s="35" t="s">
        <v>161</v>
      </c>
      <c r="H12" s="22" t="s">
        <v>308</v>
      </c>
      <c r="I12" s="22" t="s">
        <v>293</v>
      </c>
      <c r="J12" s="35" t="s">
        <v>309</v>
      </c>
    </row>
    <row r="13" ht="56" customHeight="1" spans="1:10">
      <c r="A13" s="218" t="s">
        <v>267</v>
      </c>
      <c r="B13" s="22" t="s">
        <v>295</v>
      </c>
      <c r="C13" s="22" t="s">
        <v>287</v>
      </c>
      <c r="D13" s="22" t="s">
        <v>288</v>
      </c>
      <c r="E13" s="35" t="s">
        <v>310</v>
      </c>
      <c r="F13" s="22" t="s">
        <v>290</v>
      </c>
      <c r="G13" s="35" t="s">
        <v>160</v>
      </c>
      <c r="H13" s="22" t="s">
        <v>311</v>
      </c>
      <c r="I13" s="22" t="s">
        <v>293</v>
      </c>
      <c r="J13" s="35" t="s">
        <v>312</v>
      </c>
    </row>
    <row r="14" ht="56" customHeight="1" spans="1:10">
      <c r="A14" s="218" t="s">
        <v>267</v>
      </c>
      <c r="B14" s="22" t="s">
        <v>295</v>
      </c>
      <c r="C14" s="22" t="s">
        <v>287</v>
      </c>
      <c r="D14" s="22" t="s">
        <v>313</v>
      </c>
      <c r="E14" s="35" t="s">
        <v>314</v>
      </c>
      <c r="F14" s="22" t="s">
        <v>290</v>
      </c>
      <c r="G14" s="35" t="s">
        <v>315</v>
      </c>
      <c r="H14" s="22" t="s">
        <v>300</v>
      </c>
      <c r="I14" s="22" t="s">
        <v>293</v>
      </c>
      <c r="J14" s="35" t="s">
        <v>316</v>
      </c>
    </row>
    <row r="15" ht="56" customHeight="1" spans="1:10">
      <c r="A15" s="218" t="s">
        <v>267</v>
      </c>
      <c r="B15" s="22" t="s">
        <v>295</v>
      </c>
      <c r="C15" s="22" t="s">
        <v>287</v>
      </c>
      <c r="D15" s="22" t="s">
        <v>313</v>
      </c>
      <c r="E15" s="35" t="s">
        <v>317</v>
      </c>
      <c r="F15" s="22" t="s">
        <v>290</v>
      </c>
      <c r="G15" s="35" t="s">
        <v>318</v>
      </c>
      <c r="H15" s="22" t="s">
        <v>300</v>
      </c>
      <c r="I15" s="22" t="s">
        <v>293</v>
      </c>
      <c r="J15" s="35" t="s">
        <v>319</v>
      </c>
    </row>
    <row r="16" ht="56" customHeight="1" spans="1:10">
      <c r="A16" s="218" t="s">
        <v>267</v>
      </c>
      <c r="B16" s="22" t="s">
        <v>295</v>
      </c>
      <c r="C16" s="22" t="s">
        <v>296</v>
      </c>
      <c r="D16" s="22" t="s">
        <v>320</v>
      </c>
      <c r="E16" s="35" t="s">
        <v>321</v>
      </c>
      <c r="F16" s="22" t="s">
        <v>322</v>
      </c>
      <c r="G16" s="35" t="s">
        <v>323</v>
      </c>
      <c r="H16" s="22" t="s">
        <v>324</v>
      </c>
      <c r="I16" s="22" t="s">
        <v>293</v>
      </c>
      <c r="J16" s="35" t="s">
        <v>325</v>
      </c>
    </row>
    <row r="17" ht="56" customHeight="1" spans="1:10">
      <c r="A17" s="218" t="s">
        <v>267</v>
      </c>
      <c r="B17" s="22" t="s">
        <v>295</v>
      </c>
      <c r="C17" s="22" t="s">
        <v>302</v>
      </c>
      <c r="D17" s="22" t="s">
        <v>303</v>
      </c>
      <c r="E17" s="35" t="s">
        <v>326</v>
      </c>
      <c r="F17" s="22" t="s">
        <v>290</v>
      </c>
      <c r="G17" s="35" t="s">
        <v>305</v>
      </c>
      <c r="H17" s="22" t="s">
        <v>300</v>
      </c>
      <c r="I17" s="22" t="s">
        <v>293</v>
      </c>
      <c r="J17" s="35" t="s">
        <v>327</v>
      </c>
    </row>
    <row r="18" ht="56" customHeight="1" spans="1:10">
      <c r="A18" s="218" t="s">
        <v>260</v>
      </c>
      <c r="B18" s="22" t="s">
        <v>286</v>
      </c>
      <c r="C18" s="22" t="s">
        <v>287</v>
      </c>
      <c r="D18" s="22" t="s">
        <v>288</v>
      </c>
      <c r="E18" s="35" t="s">
        <v>328</v>
      </c>
      <c r="F18" s="22" t="s">
        <v>290</v>
      </c>
      <c r="G18" s="35" t="s">
        <v>329</v>
      </c>
      <c r="H18" s="22" t="s">
        <v>324</v>
      </c>
      <c r="I18" s="22" t="s">
        <v>293</v>
      </c>
      <c r="J18" s="35" t="s">
        <v>330</v>
      </c>
    </row>
    <row r="19" ht="56" customHeight="1" spans="1:10">
      <c r="A19" s="218" t="s">
        <v>260</v>
      </c>
      <c r="B19" s="22" t="s">
        <v>295</v>
      </c>
      <c r="C19" s="22" t="s">
        <v>287</v>
      </c>
      <c r="D19" s="22" t="s">
        <v>288</v>
      </c>
      <c r="E19" s="35" t="s">
        <v>331</v>
      </c>
      <c r="F19" s="22" t="s">
        <v>290</v>
      </c>
      <c r="G19" s="35" t="s">
        <v>332</v>
      </c>
      <c r="H19" s="22" t="s">
        <v>333</v>
      </c>
      <c r="I19" s="22" t="s">
        <v>293</v>
      </c>
      <c r="J19" s="35" t="s">
        <v>334</v>
      </c>
    </row>
    <row r="20" ht="56" customHeight="1" spans="1:10">
      <c r="A20" s="218" t="s">
        <v>260</v>
      </c>
      <c r="B20" s="22" t="s">
        <v>295</v>
      </c>
      <c r="C20" s="22" t="s">
        <v>296</v>
      </c>
      <c r="D20" s="22" t="s">
        <v>297</v>
      </c>
      <c r="E20" s="35" t="s">
        <v>298</v>
      </c>
      <c r="F20" s="22" t="s">
        <v>290</v>
      </c>
      <c r="G20" s="35" t="s">
        <v>299</v>
      </c>
      <c r="H20" s="22" t="s">
        <v>300</v>
      </c>
      <c r="I20" s="22" t="s">
        <v>293</v>
      </c>
      <c r="J20" s="35" t="s">
        <v>301</v>
      </c>
    </row>
    <row r="21" ht="56" customHeight="1" spans="1:10">
      <c r="A21" s="218" t="s">
        <v>260</v>
      </c>
      <c r="B21" s="22" t="s">
        <v>295</v>
      </c>
      <c r="C21" s="22" t="s">
        <v>302</v>
      </c>
      <c r="D21" s="22" t="s">
        <v>303</v>
      </c>
      <c r="E21" s="35" t="s">
        <v>304</v>
      </c>
      <c r="F21" s="22" t="s">
        <v>290</v>
      </c>
      <c r="G21" s="35" t="s">
        <v>305</v>
      </c>
      <c r="H21" s="22" t="s">
        <v>300</v>
      </c>
      <c r="I21" s="22" t="s">
        <v>293</v>
      </c>
      <c r="J21" s="35" t="s">
        <v>306</v>
      </c>
    </row>
  </sheetData>
  <mergeCells count="8">
    <mergeCell ref="A3:J3"/>
    <mergeCell ref="A4:H4"/>
    <mergeCell ref="A9:A11"/>
    <mergeCell ref="A12:A17"/>
    <mergeCell ref="A18:A21"/>
    <mergeCell ref="B9:B11"/>
    <mergeCell ref="B12:B17"/>
    <mergeCell ref="B18:B2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王立美</cp:lastModifiedBy>
  <dcterms:created xsi:type="dcterms:W3CDTF">2025-03-19T02:20:00Z</dcterms:created>
  <dcterms:modified xsi:type="dcterms:W3CDTF">2025-03-19T03:28:19Z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61F19D36EE894937988B669CBD7C842D_13</vt:lpwstr>
  </property>
  <property fmtid="{D5CDD505-2E9C-101B-9397-08002B2CF9AE}" pid="3" name="KSOProductBuildVer">
    <vt:lpwstr>2052-11.8.2.12085</vt:lpwstr>
  </property>
</Properties>
</file>