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38"/>
  </bookViews>
  <sheets>
    <sheet name="Sheet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<sst xmlns="http://schemas.openxmlformats.org/spreadsheetml/2006/main" count="104" uniqueCount="52">
  <si>
    <t>2024下半年就业补助资金帮扶车间吸纳就业补贴申报明细表</t>
  </si>
  <si>
    <t>序号</t>
  </si>
  <si>
    <t>姓名</t>
  </si>
  <si>
    <t>性别</t>
  </si>
  <si>
    <t xml:space="preserve">  2024下半年发放工资</t>
  </si>
  <si>
    <t>补贴金额工资15%</t>
  </si>
  <si>
    <t>公司名称</t>
  </si>
  <si>
    <t>备注</t>
  </si>
  <si>
    <t>7月</t>
  </si>
  <si>
    <t>8月</t>
  </si>
  <si>
    <t>9月</t>
  </si>
  <si>
    <t>10月</t>
  </si>
  <si>
    <t>11月</t>
  </si>
  <si>
    <t>12月</t>
  </si>
  <si>
    <t>合计</t>
  </si>
  <si>
    <t>---</t>
  </si>
  <si>
    <t>茶绍美</t>
  </si>
  <si>
    <t>女</t>
  </si>
  <si>
    <t>杰鸿种植专业合作社</t>
  </si>
  <si>
    <t>周健</t>
  </si>
  <si>
    <t>男</t>
  </si>
  <si>
    <t>杨建中</t>
  </si>
  <si>
    <t>周仁昌</t>
  </si>
  <si>
    <t>罗福兰</t>
  </si>
  <si>
    <t>凤庆上土茶叶有限公司</t>
  </si>
  <si>
    <t>李贵红</t>
  </si>
  <si>
    <t>李云</t>
  </si>
  <si>
    <t>李意东</t>
  </si>
  <si>
    <t>杨永能</t>
  </si>
  <si>
    <t>杨云德</t>
  </si>
  <si>
    <t>临沧庆丰核桃生物科技有限责任公司</t>
  </si>
  <si>
    <t>邹建成</t>
  </si>
  <si>
    <t xml:space="preserve">罗世香 </t>
  </si>
  <si>
    <t>杨晓媛</t>
  </si>
  <si>
    <t>张国芹</t>
  </si>
  <si>
    <t>杨云芬</t>
  </si>
  <si>
    <t>杨荟锦</t>
  </si>
  <si>
    <t>李绍佳</t>
  </si>
  <si>
    <t>张武</t>
  </si>
  <si>
    <t>凤庆县洱园魔芋种植专业合作社</t>
  </si>
  <si>
    <t>王荟林</t>
  </si>
  <si>
    <t>姚思亮</t>
  </si>
  <si>
    <t>张正伟</t>
  </si>
  <si>
    <t>鲁翠珍</t>
  </si>
  <si>
    <t>李治和</t>
  </si>
  <si>
    <t>张忠</t>
  </si>
  <si>
    <t>梅绍全</t>
  </si>
  <si>
    <t>凤庆县大摆田茶厂有限责任公司</t>
  </si>
  <si>
    <t>李贵美</t>
  </si>
  <si>
    <t>靳富昌</t>
  </si>
  <si>
    <t>杨存富</t>
  </si>
  <si>
    <t>李廷昌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</si>
</sst>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黑体"/>
      <charset val="134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51" applyFont="1" applyBorder="1" applyAlignment="1">
      <alignment horizontal="center" vertical="center" shrinkToFit="1"/>
    </xf>
    <xf numFmtId="0" fontId="3" fillId="0" borderId="1" xfId="51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 shrinkToFit="1"/>
    </xf>
    <xf numFmtId="0" fontId="5" fillId="0" borderId="3" xfId="51" applyFont="1" applyBorder="1" applyAlignment="1">
      <alignment horizontal="center" vertical="center" wrapText="1" shrinkToFit="1"/>
    </xf>
    <xf numFmtId="0" fontId="6" fillId="0" borderId="4" xfId="51" applyFont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/>
    </xf>
    <xf numFmtId="0" fontId="5" fillId="0" borderId="4" xfId="51" applyFont="1" applyBorder="1" applyAlignment="1">
      <alignment horizontal="center" vertical="center" wrapText="1" shrinkToFit="1"/>
    </xf>
    <xf numFmtId="0" fontId="5" fillId="0" borderId="5" xfId="51" applyFont="1" applyBorder="1" applyAlignment="1">
      <alignment horizontal="center" vertical="center" wrapText="1" shrinkToFit="1"/>
    </xf>
    <xf numFmtId="0" fontId="5" fillId="0" borderId="6" xfId="51" applyFont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3" fillId="0" borderId="6" xfId="51" applyFont="1" applyFill="1" applyBorder="1" applyAlignment="1">
      <alignment horizontal="center" vertical="center" wrapText="1" shrinkToFit="1"/>
    </xf>
    <xf numFmtId="0" fontId="3" fillId="0" borderId="7" xfId="51" applyFont="1" applyFill="1" applyBorder="1" applyAlignment="1">
      <alignment horizontal="center" vertical="center" wrapText="1" shrinkToFit="1"/>
    </xf>
    <xf numFmtId="0" fontId="3" fillId="0" borderId="6" xfId="51" applyFont="1" applyFill="1" applyBorder="1" applyAlignment="1">
      <alignment horizontal="left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6" xfId="50" applyFont="1" applyFill="1" applyBorder="1" applyAlignment="1">
      <alignment horizontal="center" vertical="center" wrapText="1"/>
    </xf>
    <xf numFmtId="0" fontId="8" fillId="0" borderId="8" xfId="50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6" xfId="5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51" applyFont="1" applyFill="1" applyBorder="1" applyAlignment="1">
      <alignment horizontal="center" vertical="center" wrapText="1" shrinkToFit="1"/>
    </xf>
    <xf numFmtId="4" fontId="9" fillId="0" borderId="6" xfId="51" applyNumberFormat="1" applyFont="1" applyFill="1" applyBorder="1" applyAlignment="1">
      <alignment horizontal="left" vertical="center" shrinkToFit="1"/>
    </xf>
    <xf numFmtId="176" fontId="8" fillId="0" borderId="6" xfId="0" applyNumberFormat="1" applyFont="1" applyFill="1" applyBorder="1" applyAlignment="1">
      <alignment horizontal="left" vertical="center"/>
    </xf>
    <xf numFmtId="0" fontId="8" fillId="0" borderId="6" xfId="51" applyFont="1" applyFill="1" applyBorder="1" applyAlignment="1">
      <alignment horizontal="center" vertical="center" wrapText="1" shrinkToFit="1"/>
    </xf>
    <xf numFmtId="0" fontId="8" fillId="0" borderId="6" xfId="51" applyFont="1" applyFill="1" applyBorder="1" applyAlignment="1">
      <alignment horizontal="left" vertical="center" wrapText="1" shrinkToFit="1"/>
    </xf>
    <xf numFmtId="0" fontId="3" fillId="0" borderId="1" xfId="51" applyFont="1" applyBorder="1" applyAlignment="1">
      <alignment horizontal="center" vertical="center" shrinkToFit="1"/>
    </xf>
    <xf numFmtId="177" fontId="5" fillId="0" borderId="2" xfId="51" applyNumberFormat="1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6" xfId="51" applyNumberFormat="1" applyFont="1" applyBorder="1" applyAlignment="1">
      <alignment horizontal="center" vertical="center" wrapText="1" shrinkToFit="1"/>
    </xf>
    <xf numFmtId="177" fontId="5" fillId="0" borderId="4" xfId="51" applyNumberFormat="1" applyFont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177" fontId="10" fillId="0" borderId="6" xfId="51" applyNumberFormat="1" applyFont="1" applyFill="1" applyBorder="1" applyAlignment="1">
      <alignment horizontal="left" vertical="center" wrapText="1" shrinkToFi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 wrapText="1"/>
    </xf>
    <xf numFmtId="177" fontId="8" fillId="0" borderId="6" xfId="51" applyNumberFormat="1" applyFont="1" applyFill="1" applyBorder="1" applyAlignment="1">
      <alignment horizontal="left" vertical="center" wrapText="1" shrinkToFit="1"/>
    </xf>
    <xf numFmtId="0" fontId="8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7" xfId="51" applyFont="1" applyFill="1" applyBorder="1" applyAlignment="1" quotePrefix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P7" sqref="P7"/>
    </sheetView>
  </sheetViews>
  <sheetFormatPr defaultColWidth="9" defaultRowHeight="14.4"/>
  <cols>
    <col min="1" max="1" width="3.77777777777778" style="3" customWidth="1"/>
    <col min="2" max="2" width="6.62962962962963" style="1" customWidth="1"/>
    <col min="3" max="3" width="3.62962962962963" style="1" customWidth="1"/>
    <col min="4" max="4" width="5.22222222222222" style="1" customWidth="1"/>
    <col min="5" max="5" width="5.33333333333333" style="1" customWidth="1"/>
    <col min="6" max="6" width="6.33333333333333" style="1" customWidth="1"/>
    <col min="7" max="7" width="9.22222222222222" style="1" customWidth="1"/>
    <col min="8" max="8" width="8.66666666666667" style="1" customWidth="1"/>
    <col min="9" max="9" width="6.66666666666667" style="1" customWidth="1"/>
    <col min="10" max="10" width="11.2222222222222" style="1" customWidth="1"/>
    <col min="11" max="11" width="9.44444444444444" style="1" customWidth="1"/>
    <col min="12" max="12" width="17.9722222222222" style="1" customWidth="1"/>
    <col min="13" max="13" width="7.66666666666667" style="1" customWidth="1"/>
    <col min="14" max="16380" width="9" style="1"/>
  </cols>
  <sheetData>
    <row r="1" s="1" customFormat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1" customHeight="1" spans="1:13">
      <c r="A2" s="5"/>
      <c r="B2" s="5"/>
      <c r="C2" s="5"/>
      <c r="D2" s="5"/>
      <c r="E2" s="5"/>
      <c r="F2" s="5"/>
      <c r="G2" s="5"/>
      <c r="H2" s="5"/>
      <c r="I2" s="5"/>
      <c r="J2" s="31"/>
      <c r="K2" s="31"/>
      <c r="L2" s="31"/>
      <c r="M2" s="31"/>
    </row>
    <row r="3" s="1" customFormat="1" ht="18" customHeight="1" spans="1:13">
      <c r="A3" s="6" t="s">
        <v>1</v>
      </c>
      <c r="B3" s="7" t="s">
        <v>2</v>
      </c>
      <c r="C3" s="8" t="s">
        <v>3</v>
      </c>
      <c r="D3" s="9" t="s">
        <v>4</v>
      </c>
      <c r="E3" s="9"/>
      <c r="F3" s="9"/>
      <c r="G3" s="9"/>
      <c r="H3" s="9"/>
      <c r="I3" s="9"/>
      <c r="J3" s="9"/>
      <c r="K3" s="32" t="s">
        <v>5</v>
      </c>
      <c r="L3" s="33" t="s">
        <v>6</v>
      </c>
      <c r="M3" s="33" t="s">
        <v>7</v>
      </c>
    </row>
    <row r="4" s="1" customFormat="1" spans="1:13">
      <c r="A4" s="10"/>
      <c r="B4" s="11"/>
      <c r="C4" s="12"/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34" t="s">
        <v>14</v>
      </c>
      <c r="K4" s="35"/>
      <c r="L4" s="36"/>
      <c r="M4" s="36"/>
    </row>
    <row r="5" s="1" customFormat="1" ht="22" customHeight="1" spans="1:13">
      <c r="A5" s="14"/>
      <c r="B5" s="15" t="s">
        <v>14</v>
      </c>
      <c r="C5" s="43" t="s">
        <v>15</v>
      </c>
      <c r="D5" s="17"/>
      <c r="E5" s="17"/>
      <c r="F5" s="17"/>
      <c r="G5" s="17"/>
      <c r="H5" s="17"/>
      <c r="I5" s="17"/>
      <c r="J5" s="37">
        <v>530342.98</v>
      </c>
      <c r="K5" s="37">
        <v>79551.45</v>
      </c>
      <c r="L5" s="38"/>
      <c r="M5" s="39"/>
    </row>
    <row r="6" s="2" customFormat="1" ht="28" customHeight="1" spans="1:13">
      <c r="A6" s="18">
        <v>1</v>
      </c>
      <c r="B6" s="19" t="s">
        <v>16</v>
      </c>
      <c r="C6" s="20" t="s">
        <v>17</v>
      </c>
      <c r="D6" s="21"/>
      <c r="E6" s="21">
        <v>1710</v>
      </c>
      <c r="F6" s="21">
        <v>1830</v>
      </c>
      <c r="G6" s="21"/>
      <c r="H6" s="21"/>
      <c r="I6" s="30"/>
      <c r="J6" s="40">
        <f t="shared" ref="J6:J34" si="0">SUM(D6:I6)</f>
        <v>3540</v>
      </c>
      <c r="K6" s="40">
        <f t="shared" ref="K6:K14" si="1">ROUND(J6*0.15,2)</f>
        <v>531</v>
      </c>
      <c r="L6" s="41" t="s">
        <v>18</v>
      </c>
      <c r="M6" s="42"/>
    </row>
    <row r="7" s="1" customFormat="1" ht="28" customHeight="1" spans="1:13">
      <c r="A7" s="18">
        <v>2</v>
      </c>
      <c r="B7" s="19" t="s">
        <v>19</v>
      </c>
      <c r="C7" s="20" t="s">
        <v>20</v>
      </c>
      <c r="D7" s="21">
        <v>2200</v>
      </c>
      <c r="E7" s="21">
        <v>2200</v>
      </c>
      <c r="F7" s="21">
        <v>2200</v>
      </c>
      <c r="G7" s="21">
        <v>2200</v>
      </c>
      <c r="H7" s="21">
        <v>2200</v>
      </c>
      <c r="I7" s="30">
        <v>2200</v>
      </c>
      <c r="J7" s="40">
        <f t="shared" si="0"/>
        <v>13200</v>
      </c>
      <c r="K7" s="40">
        <f t="shared" si="1"/>
        <v>1980</v>
      </c>
      <c r="L7" s="41" t="s">
        <v>18</v>
      </c>
      <c r="M7" s="39"/>
    </row>
    <row r="8" s="1" customFormat="1" ht="28" customHeight="1" spans="1:13">
      <c r="A8" s="18">
        <v>3</v>
      </c>
      <c r="B8" s="19" t="s">
        <v>21</v>
      </c>
      <c r="C8" s="20" t="s">
        <v>20</v>
      </c>
      <c r="D8" s="21">
        <v>1725</v>
      </c>
      <c r="E8" s="21">
        <v>1725</v>
      </c>
      <c r="F8" s="21">
        <v>2050</v>
      </c>
      <c r="G8" s="21">
        <v>1985</v>
      </c>
      <c r="H8" s="21">
        <v>2015</v>
      </c>
      <c r="I8" s="30">
        <v>1910</v>
      </c>
      <c r="J8" s="40">
        <f t="shared" si="0"/>
        <v>11410</v>
      </c>
      <c r="K8" s="40">
        <f t="shared" si="1"/>
        <v>1711.5</v>
      </c>
      <c r="L8" s="41" t="s">
        <v>18</v>
      </c>
      <c r="M8" s="39"/>
    </row>
    <row r="9" s="1" customFormat="1" ht="28" customHeight="1" spans="1:13">
      <c r="A9" s="18">
        <v>4</v>
      </c>
      <c r="B9" s="19" t="s">
        <v>22</v>
      </c>
      <c r="C9" s="20" t="s">
        <v>20</v>
      </c>
      <c r="D9" s="21"/>
      <c r="E9" s="21"/>
      <c r="F9" s="21"/>
      <c r="G9" s="21"/>
      <c r="H9" s="21"/>
      <c r="I9" s="30">
        <v>2987.5</v>
      </c>
      <c r="J9" s="40">
        <f t="shared" si="0"/>
        <v>2987.5</v>
      </c>
      <c r="K9" s="40">
        <f t="shared" si="1"/>
        <v>448.13</v>
      </c>
      <c r="L9" s="41" t="s">
        <v>18</v>
      </c>
      <c r="M9" s="39"/>
    </row>
    <row r="10" s="1" customFormat="1" ht="28" customHeight="1" spans="1:13">
      <c r="A10" s="18">
        <v>5</v>
      </c>
      <c r="B10" s="22" t="s">
        <v>23</v>
      </c>
      <c r="C10" s="23" t="s">
        <v>17</v>
      </c>
      <c r="D10" s="24">
        <v>3540</v>
      </c>
      <c r="E10" s="24">
        <v>2880</v>
      </c>
      <c r="F10" s="24">
        <v>3360</v>
      </c>
      <c r="G10" s="24">
        <v>3360</v>
      </c>
      <c r="H10" s="24">
        <v>3600</v>
      </c>
      <c r="I10" s="24">
        <v>3360</v>
      </c>
      <c r="J10" s="40">
        <f t="shared" si="0"/>
        <v>20100</v>
      </c>
      <c r="K10" s="40">
        <f t="shared" si="1"/>
        <v>3015</v>
      </c>
      <c r="L10" s="41" t="s">
        <v>24</v>
      </c>
      <c r="M10" s="39"/>
    </row>
    <row r="11" s="1" customFormat="1" ht="28" customHeight="1" spans="1:13">
      <c r="A11" s="18">
        <v>6</v>
      </c>
      <c r="B11" s="22" t="s">
        <v>25</v>
      </c>
      <c r="C11" s="23" t="s">
        <v>20</v>
      </c>
      <c r="D11" s="24">
        <v>3000</v>
      </c>
      <c r="E11" s="24">
        <v>2900</v>
      </c>
      <c r="F11" s="24">
        <v>3600</v>
      </c>
      <c r="G11" s="24">
        <v>3600</v>
      </c>
      <c r="H11" s="24">
        <v>2820</v>
      </c>
      <c r="I11" s="24">
        <v>2700</v>
      </c>
      <c r="J11" s="40">
        <f t="shared" si="0"/>
        <v>18620</v>
      </c>
      <c r="K11" s="40">
        <f t="shared" si="1"/>
        <v>2793</v>
      </c>
      <c r="L11" s="41" t="s">
        <v>24</v>
      </c>
      <c r="M11" s="39"/>
    </row>
    <row r="12" s="1" customFormat="1" ht="28" customHeight="1" spans="1:13">
      <c r="A12" s="18">
        <v>7</v>
      </c>
      <c r="B12" s="22" t="s">
        <v>26</v>
      </c>
      <c r="C12" s="23" t="s">
        <v>20</v>
      </c>
      <c r="D12" s="24">
        <v>4500</v>
      </c>
      <c r="E12" s="24">
        <v>4500</v>
      </c>
      <c r="F12" s="24">
        <v>3443.2</v>
      </c>
      <c r="G12" s="24">
        <v>5000</v>
      </c>
      <c r="H12" s="24">
        <v>4000</v>
      </c>
      <c r="I12" s="24">
        <v>4000</v>
      </c>
      <c r="J12" s="40">
        <f t="shared" si="0"/>
        <v>25443.2</v>
      </c>
      <c r="K12" s="40">
        <f t="shared" si="1"/>
        <v>3816.48</v>
      </c>
      <c r="L12" s="41" t="s">
        <v>24</v>
      </c>
      <c r="M12" s="39"/>
    </row>
    <row r="13" s="1" customFormat="1" ht="28" customHeight="1" spans="1:13">
      <c r="A13" s="18">
        <v>8</v>
      </c>
      <c r="B13" s="22" t="s">
        <v>27</v>
      </c>
      <c r="C13" s="23" t="s">
        <v>20</v>
      </c>
      <c r="D13" s="24"/>
      <c r="E13" s="24">
        <v>5000</v>
      </c>
      <c r="F13" s="24">
        <v>20500</v>
      </c>
      <c r="G13" s="24"/>
      <c r="H13" s="24"/>
      <c r="I13" s="24"/>
      <c r="J13" s="40">
        <f t="shared" si="0"/>
        <v>25500</v>
      </c>
      <c r="K13" s="40">
        <f t="shared" si="1"/>
        <v>3825</v>
      </c>
      <c r="L13" s="41" t="s">
        <v>24</v>
      </c>
      <c r="M13" s="39"/>
    </row>
    <row r="14" s="1" customFormat="1" ht="28" customHeight="1" spans="1:13">
      <c r="A14" s="18">
        <v>9</v>
      </c>
      <c r="B14" s="22" t="s">
        <v>28</v>
      </c>
      <c r="C14" s="23" t="s">
        <v>20</v>
      </c>
      <c r="D14" s="24"/>
      <c r="E14" s="24">
        <v>4500</v>
      </c>
      <c r="F14" s="24"/>
      <c r="G14" s="24">
        <v>21000</v>
      </c>
      <c r="H14" s="24"/>
      <c r="I14" s="24"/>
      <c r="J14" s="40">
        <f t="shared" si="0"/>
        <v>25500</v>
      </c>
      <c r="K14" s="40">
        <f t="shared" si="1"/>
        <v>3825</v>
      </c>
      <c r="L14" s="41" t="s">
        <v>24</v>
      </c>
      <c r="M14" s="39"/>
    </row>
    <row r="15" s="2" customFormat="1" ht="28" customHeight="1" spans="1:13">
      <c r="A15" s="18">
        <v>10</v>
      </c>
      <c r="B15" s="25" t="s">
        <v>29</v>
      </c>
      <c r="C15" s="26" t="s">
        <v>20</v>
      </c>
      <c r="D15" s="27">
        <v>5413.17</v>
      </c>
      <c r="E15" s="27">
        <v>5102.33</v>
      </c>
      <c r="F15" s="27">
        <v>5396.48</v>
      </c>
      <c r="G15" s="28">
        <v>4996.48</v>
      </c>
      <c r="H15" s="28">
        <v>5396.48</v>
      </c>
      <c r="I15" s="27">
        <v>5396.48</v>
      </c>
      <c r="J15" s="40">
        <f t="shared" si="0"/>
        <v>31701.42</v>
      </c>
      <c r="K15" s="40">
        <v>4755.211</v>
      </c>
      <c r="L15" s="41" t="s">
        <v>30</v>
      </c>
      <c r="M15" s="42"/>
    </row>
    <row r="16" s="1" customFormat="1" ht="28" customHeight="1" spans="1:13">
      <c r="A16" s="18">
        <v>11</v>
      </c>
      <c r="B16" s="25" t="s">
        <v>31</v>
      </c>
      <c r="C16" s="26" t="s">
        <v>20</v>
      </c>
      <c r="D16" s="27">
        <v>5383.17</v>
      </c>
      <c r="E16" s="27">
        <v>5272.33</v>
      </c>
      <c r="F16" s="27">
        <v>5073.98</v>
      </c>
      <c r="G16" s="28">
        <v>4989.06</v>
      </c>
      <c r="H16" s="28">
        <v>5268.98</v>
      </c>
      <c r="I16" s="27">
        <v>5366.48</v>
      </c>
      <c r="J16" s="40">
        <f t="shared" si="0"/>
        <v>31354</v>
      </c>
      <c r="K16" s="40">
        <f t="shared" ref="K16:K22" si="2">J16*0.15</f>
        <v>4703.1</v>
      </c>
      <c r="L16" s="41" t="s">
        <v>30</v>
      </c>
      <c r="M16" s="39"/>
    </row>
    <row r="17" s="1" customFormat="1" ht="28" customHeight="1" spans="1:13">
      <c r="A17" s="18">
        <v>12</v>
      </c>
      <c r="B17" s="25" t="s">
        <v>32</v>
      </c>
      <c r="C17" s="26" t="s">
        <v>17</v>
      </c>
      <c r="D17" s="27">
        <v>2768.17</v>
      </c>
      <c r="E17" s="27">
        <v>2391.04</v>
      </c>
      <c r="F17" s="27">
        <v>2766.48</v>
      </c>
      <c r="G17" s="28">
        <v>2714.87</v>
      </c>
      <c r="H17" s="28">
        <v>2766.48</v>
      </c>
      <c r="I17" s="27">
        <v>2766.48</v>
      </c>
      <c r="J17" s="40">
        <f t="shared" si="0"/>
        <v>16173.52</v>
      </c>
      <c r="K17" s="40">
        <f t="shared" si="2"/>
        <v>2426.028</v>
      </c>
      <c r="L17" s="41" t="s">
        <v>30</v>
      </c>
      <c r="M17" s="39"/>
    </row>
    <row r="18" s="1" customFormat="1" ht="28" customHeight="1" spans="1:13">
      <c r="A18" s="18">
        <v>13</v>
      </c>
      <c r="B18" s="25" t="s">
        <v>33</v>
      </c>
      <c r="C18" s="26" t="s">
        <v>17</v>
      </c>
      <c r="D18" s="27">
        <v>2574.78</v>
      </c>
      <c r="E18" s="27">
        <v>2566.13</v>
      </c>
      <c r="F18" s="27">
        <v>2606.48</v>
      </c>
      <c r="G18" s="28">
        <v>2509.71</v>
      </c>
      <c r="H18" s="28"/>
      <c r="I18" s="27"/>
      <c r="J18" s="40">
        <f t="shared" si="0"/>
        <v>10257.1</v>
      </c>
      <c r="K18" s="40">
        <f t="shared" si="2"/>
        <v>1538.565</v>
      </c>
      <c r="L18" s="41" t="s">
        <v>30</v>
      </c>
      <c r="M18" s="39"/>
    </row>
    <row r="19" s="1" customFormat="1" ht="28" customHeight="1" spans="1:13">
      <c r="A19" s="18">
        <v>14</v>
      </c>
      <c r="B19" s="25" t="s">
        <v>34</v>
      </c>
      <c r="C19" s="26" t="s">
        <v>17</v>
      </c>
      <c r="D19" s="24"/>
      <c r="E19" s="24">
        <v>3912.85</v>
      </c>
      <c r="F19" s="24">
        <v>3723.48</v>
      </c>
      <c r="G19" s="28">
        <v>3638.28</v>
      </c>
      <c r="H19" s="28">
        <v>3806.78</v>
      </c>
      <c r="I19" s="24">
        <v>3934.28</v>
      </c>
      <c r="J19" s="40">
        <f t="shared" si="0"/>
        <v>19015.67</v>
      </c>
      <c r="K19" s="40">
        <f t="shared" si="2"/>
        <v>2852.3505</v>
      </c>
      <c r="L19" s="41" t="s">
        <v>30</v>
      </c>
      <c r="M19" s="39"/>
    </row>
    <row r="20" s="1" customFormat="1" ht="28" customHeight="1" spans="1:13">
      <c r="A20" s="18">
        <v>15</v>
      </c>
      <c r="B20" s="29" t="s">
        <v>35</v>
      </c>
      <c r="C20" s="26" t="s">
        <v>17</v>
      </c>
      <c r="D20" s="24">
        <v>2809.69</v>
      </c>
      <c r="E20" s="24">
        <v>2629.59</v>
      </c>
      <c r="F20" s="24">
        <v>2479.24</v>
      </c>
      <c r="G20" s="28">
        <v>2373.2</v>
      </c>
      <c r="H20" s="28">
        <v>2396.44</v>
      </c>
      <c r="I20" s="24">
        <v>2584.09</v>
      </c>
      <c r="J20" s="40">
        <f t="shared" si="0"/>
        <v>15272.25</v>
      </c>
      <c r="K20" s="40">
        <f t="shared" si="2"/>
        <v>2290.8375</v>
      </c>
      <c r="L20" s="41" t="s">
        <v>30</v>
      </c>
      <c r="M20" s="39"/>
    </row>
    <row r="21" s="1" customFormat="1" ht="28" customHeight="1" spans="1:13">
      <c r="A21" s="18">
        <v>16</v>
      </c>
      <c r="B21" s="25" t="s">
        <v>36</v>
      </c>
      <c r="C21" s="26" t="s">
        <v>17</v>
      </c>
      <c r="D21" s="24">
        <v>3573.13</v>
      </c>
      <c r="E21" s="24">
        <v>3578.64</v>
      </c>
      <c r="F21" s="24">
        <v>3064.84</v>
      </c>
      <c r="G21" s="28">
        <v>2762.74</v>
      </c>
      <c r="H21" s="28">
        <v>3163.03</v>
      </c>
      <c r="I21" s="24"/>
      <c r="J21" s="40">
        <f t="shared" si="0"/>
        <v>16142.38</v>
      </c>
      <c r="K21" s="40">
        <f t="shared" si="2"/>
        <v>2421.357</v>
      </c>
      <c r="L21" s="41" t="s">
        <v>30</v>
      </c>
      <c r="M21" s="39"/>
    </row>
    <row r="22" s="1" customFormat="1" ht="28" customHeight="1" spans="1:13">
      <c r="A22" s="18">
        <v>17</v>
      </c>
      <c r="B22" s="25" t="s">
        <v>37</v>
      </c>
      <c r="C22" s="26" t="s">
        <v>17</v>
      </c>
      <c r="D22" s="27">
        <v>3025.43</v>
      </c>
      <c r="E22" s="27">
        <v>3159.75</v>
      </c>
      <c r="F22" s="27">
        <v>3376.48</v>
      </c>
      <c r="G22" s="28">
        <v>3376.48</v>
      </c>
      <c r="H22" s="28">
        <v>2996.48</v>
      </c>
      <c r="I22" s="27">
        <v>3161.32</v>
      </c>
      <c r="J22" s="40">
        <f t="shared" si="0"/>
        <v>19095.94</v>
      </c>
      <c r="K22" s="40">
        <f t="shared" si="2"/>
        <v>2864.391</v>
      </c>
      <c r="L22" s="41" t="s">
        <v>30</v>
      </c>
      <c r="M22" s="39"/>
    </row>
    <row r="23" s="2" customFormat="1" ht="28" customHeight="1" spans="1:13">
      <c r="A23" s="18">
        <v>18</v>
      </c>
      <c r="B23" s="25" t="s">
        <v>38</v>
      </c>
      <c r="C23" s="26" t="s">
        <v>20</v>
      </c>
      <c r="D23" s="30">
        <v>2000</v>
      </c>
      <c r="E23" s="30">
        <v>2000</v>
      </c>
      <c r="F23" s="30">
        <v>2000</v>
      </c>
      <c r="G23" s="30">
        <v>2000</v>
      </c>
      <c r="H23" s="30">
        <v>2000</v>
      </c>
      <c r="I23" s="30">
        <v>2000</v>
      </c>
      <c r="J23" s="40">
        <f t="shared" si="0"/>
        <v>12000</v>
      </c>
      <c r="K23" s="40">
        <f t="shared" ref="K23:K34" si="3">ROUND(J23*0.15,2)</f>
        <v>1800</v>
      </c>
      <c r="L23" s="41" t="s">
        <v>39</v>
      </c>
      <c r="M23" s="42"/>
    </row>
    <row r="24" s="1" customFormat="1" ht="28" customHeight="1" spans="1:13">
      <c r="A24" s="18">
        <v>19</v>
      </c>
      <c r="B24" s="25" t="s">
        <v>40</v>
      </c>
      <c r="C24" s="26" t="s">
        <v>17</v>
      </c>
      <c r="D24" s="30">
        <v>2000</v>
      </c>
      <c r="E24" s="30">
        <v>2000</v>
      </c>
      <c r="F24" s="30">
        <v>2000</v>
      </c>
      <c r="G24" s="30">
        <v>2000</v>
      </c>
      <c r="H24" s="30">
        <v>2000</v>
      </c>
      <c r="I24" s="30">
        <v>2000</v>
      </c>
      <c r="J24" s="40">
        <f t="shared" si="0"/>
        <v>12000</v>
      </c>
      <c r="K24" s="40">
        <f t="shared" si="3"/>
        <v>1800</v>
      </c>
      <c r="L24" s="41" t="s">
        <v>39</v>
      </c>
      <c r="M24" s="39"/>
    </row>
    <row r="25" s="1" customFormat="1" ht="28" customHeight="1" spans="1:13">
      <c r="A25" s="18">
        <v>20</v>
      </c>
      <c r="B25" s="25" t="s">
        <v>41</v>
      </c>
      <c r="C25" s="26" t="s">
        <v>20</v>
      </c>
      <c r="D25" s="30">
        <v>2000</v>
      </c>
      <c r="E25" s="30">
        <v>2000</v>
      </c>
      <c r="F25" s="30">
        <v>2000</v>
      </c>
      <c r="G25" s="30">
        <v>2000</v>
      </c>
      <c r="H25" s="30">
        <v>2000</v>
      </c>
      <c r="I25" s="30">
        <v>2000</v>
      </c>
      <c r="J25" s="40">
        <f t="shared" si="0"/>
        <v>12000</v>
      </c>
      <c r="K25" s="40">
        <f t="shared" si="3"/>
        <v>1800</v>
      </c>
      <c r="L25" s="41" t="s">
        <v>39</v>
      </c>
      <c r="M25" s="39"/>
    </row>
    <row r="26" s="1" customFormat="1" ht="28" customHeight="1" spans="1:13">
      <c r="A26" s="18">
        <v>21</v>
      </c>
      <c r="B26" s="25" t="s">
        <v>42</v>
      </c>
      <c r="C26" s="26" t="s">
        <v>20</v>
      </c>
      <c r="D26" s="30">
        <v>3000</v>
      </c>
      <c r="E26" s="30">
        <v>3000</v>
      </c>
      <c r="F26" s="30">
        <v>3000</v>
      </c>
      <c r="G26" s="30">
        <v>3000</v>
      </c>
      <c r="H26" s="30">
        <v>3000</v>
      </c>
      <c r="I26" s="30">
        <v>3000</v>
      </c>
      <c r="J26" s="40">
        <f t="shared" si="0"/>
        <v>18000</v>
      </c>
      <c r="K26" s="40">
        <f t="shared" si="3"/>
        <v>2700</v>
      </c>
      <c r="L26" s="41" t="s">
        <v>39</v>
      </c>
      <c r="M26" s="39"/>
    </row>
    <row r="27" s="1" customFormat="1" ht="28" customHeight="1" spans="1:13">
      <c r="A27" s="18">
        <v>22</v>
      </c>
      <c r="B27" s="29" t="s">
        <v>43</v>
      </c>
      <c r="C27" s="26" t="s">
        <v>17</v>
      </c>
      <c r="D27" s="30">
        <v>2000</v>
      </c>
      <c r="E27" s="30">
        <v>2000</v>
      </c>
      <c r="F27" s="30">
        <v>2000</v>
      </c>
      <c r="G27" s="30">
        <v>2000</v>
      </c>
      <c r="H27" s="30">
        <v>2000</v>
      </c>
      <c r="I27" s="30">
        <v>2000</v>
      </c>
      <c r="J27" s="40">
        <f t="shared" si="0"/>
        <v>12000</v>
      </c>
      <c r="K27" s="40">
        <f t="shared" si="3"/>
        <v>1800</v>
      </c>
      <c r="L27" s="41" t="s">
        <v>39</v>
      </c>
      <c r="M27" s="39"/>
    </row>
    <row r="28" s="1" customFormat="1" ht="28" customHeight="1" spans="1:13">
      <c r="A28" s="18">
        <v>23</v>
      </c>
      <c r="B28" s="25" t="s">
        <v>44</v>
      </c>
      <c r="C28" s="26" t="s">
        <v>20</v>
      </c>
      <c r="D28" s="30">
        <v>3000</v>
      </c>
      <c r="E28" s="30">
        <v>3000</v>
      </c>
      <c r="F28" s="30">
        <v>3000</v>
      </c>
      <c r="G28" s="30">
        <v>3000</v>
      </c>
      <c r="H28" s="30">
        <v>3000</v>
      </c>
      <c r="I28" s="30">
        <v>3000</v>
      </c>
      <c r="J28" s="40">
        <f t="shared" si="0"/>
        <v>18000</v>
      </c>
      <c r="K28" s="40">
        <f t="shared" si="3"/>
        <v>2700</v>
      </c>
      <c r="L28" s="41" t="s">
        <v>39</v>
      </c>
      <c r="M28" s="39"/>
    </row>
    <row r="29" s="1" customFormat="1" ht="28" customHeight="1" spans="1:13">
      <c r="A29" s="18">
        <v>24</v>
      </c>
      <c r="B29" s="25" t="s">
        <v>45</v>
      </c>
      <c r="C29" s="26" t="s">
        <v>20</v>
      </c>
      <c r="D29" s="30"/>
      <c r="E29" s="30"/>
      <c r="F29" s="24"/>
      <c r="G29" s="24"/>
      <c r="H29" s="24">
        <v>15000</v>
      </c>
      <c r="I29" s="24">
        <v>3000</v>
      </c>
      <c r="J29" s="40">
        <f t="shared" si="0"/>
        <v>18000</v>
      </c>
      <c r="K29" s="40">
        <f t="shared" si="3"/>
        <v>2700</v>
      </c>
      <c r="L29" s="41" t="s">
        <v>39</v>
      </c>
      <c r="M29" s="39"/>
    </row>
    <row r="30" s="2" customFormat="1" ht="28" customHeight="1" spans="1:13">
      <c r="A30" s="18">
        <v>25</v>
      </c>
      <c r="B30" s="25" t="s">
        <v>46</v>
      </c>
      <c r="C30" s="26" t="s">
        <v>20</v>
      </c>
      <c r="D30" s="21">
        <v>4400</v>
      </c>
      <c r="E30" s="21">
        <v>6000</v>
      </c>
      <c r="F30" s="21">
        <v>5600</v>
      </c>
      <c r="G30" s="21">
        <v>6000</v>
      </c>
      <c r="H30" s="21"/>
      <c r="I30" s="21"/>
      <c r="J30" s="40">
        <f t="shared" si="0"/>
        <v>22000</v>
      </c>
      <c r="K30" s="40">
        <f t="shared" si="3"/>
        <v>3300</v>
      </c>
      <c r="L30" s="41" t="s">
        <v>47</v>
      </c>
      <c r="M30" s="42"/>
    </row>
    <row r="31" s="1" customFormat="1" ht="28" customHeight="1" spans="1:13">
      <c r="A31" s="18">
        <v>26</v>
      </c>
      <c r="B31" s="25" t="s">
        <v>48</v>
      </c>
      <c r="C31" s="26" t="s">
        <v>17</v>
      </c>
      <c r="D31" s="21">
        <v>4495</v>
      </c>
      <c r="E31" s="21">
        <v>4495</v>
      </c>
      <c r="F31" s="21">
        <v>4350</v>
      </c>
      <c r="G31" s="21">
        <v>4495</v>
      </c>
      <c r="H31" s="21">
        <v>3625</v>
      </c>
      <c r="I31" s="21">
        <v>3870</v>
      </c>
      <c r="J31" s="40">
        <f t="shared" si="0"/>
        <v>25330</v>
      </c>
      <c r="K31" s="40">
        <f t="shared" si="3"/>
        <v>3799.5</v>
      </c>
      <c r="L31" s="41" t="s">
        <v>47</v>
      </c>
      <c r="M31" s="39"/>
    </row>
    <row r="32" s="1" customFormat="1" ht="28" customHeight="1" spans="1:13">
      <c r="A32" s="18">
        <v>27</v>
      </c>
      <c r="B32" s="25" t="s">
        <v>49</v>
      </c>
      <c r="C32" s="26" t="s">
        <v>20</v>
      </c>
      <c r="D32" s="21">
        <v>3740</v>
      </c>
      <c r="E32" s="21">
        <v>4760</v>
      </c>
      <c r="F32" s="21">
        <v>4250</v>
      </c>
      <c r="G32" s="21">
        <v>4420</v>
      </c>
      <c r="H32" s="21">
        <v>2550</v>
      </c>
      <c r="I32" s="21">
        <v>4590</v>
      </c>
      <c r="J32" s="40">
        <f t="shared" si="0"/>
        <v>24310</v>
      </c>
      <c r="K32" s="40">
        <f t="shared" si="3"/>
        <v>3646.5</v>
      </c>
      <c r="L32" s="41" t="s">
        <v>47</v>
      </c>
      <c r="M32" s="39"/>
    </row>
    <row r="33" s="1" customFormat="1" ht="28" customHeight="1" spans="1:13">
      <c r="A33" s="18">
        <v>28</v>
      </c>
      <c r="B33" s="25" t="s">
        <v>50</v>
      </c>
      <c r="C33" s="26" t="s">
        <v>20</v>
      </c>
      <c r="D33" s="21">
        <v>4600</v>
      </c>
      <c r="E33" s="21">
        <v>6200</v>
      </c>
      <c r="F33" s="21">
        <v>6000</v>
      </c>
      <c r="G33" s="21">
        <v>5400</v>
      </c>
      <c r="H33" s="21">
        <v>800</v>
      </c>
      <c r="I33" s="21"/>
      <c r="J33" s="40">
        <f t="shared" si="0"/>
        <v>23000</v>
      </c>
      <c r="K33" s="40">
        <f t="shared" si="3"/>
        <v>3450</v>
      </c>
      <c r="L33" s="41" t="s">
        <v>47</v>
      </c>
      <c r="M33" s="39"/>
    </row>
    <row r="34" s="1" customFormat="1" ht="28" customHeight="1" spans="1:13">
      <c r="A34" s="18">
        <v>29</v>
      </c>
      <c r="B34" s="25" t="s">
        <v>51</v>
      </c>
      <c r="C34" s="26" t="s">
        <v>20</v>
      </c>
      <c r="D34" s="21">
        <v>4080</v>
      </c>
      <c r="E34" s="21">
        <v>5100</v>
      </c>
      <c r="F34" s="21">
        <v>4760</v>
      </c>
      <c r="G34" s="21">
        <v>5100</v>
      </c>
      <c r="H34" s="21">
        <v>4760</v>
      </c>
      <c r="I34" s="21">
        <v>4590</v>
      </c>
      <c r="J34" s="40">
        <f t="shared" si="0"/>
        <v>28390</v>
      </c>
      <c r="K34" s="40">
        <f t="shared" si="3"/>
        <v>4258.5</v>
      </c>
      <c r="L34" s="41" t="s">
        <v>47</v>
      </c>
      <c r="M34" s="39"/>
    </row>
    <row r="35" s="1" customFormat="1" spans="1:1">
      <c r="A35" s="3"/>
    </row>
    <row r="36" s="1" customFormat="1" spans="1:1">
      <c r="A36" s="3"/>
    </row>
    <row r="37" s="1" customFormat="1" spans="1:1">
      <c r="A37" s="3"/>
    </row>
    <row r="38" s="1" customFormat="1" spans="1:1">
      <c r="A38" s="3"/>
    </row>
    <row r="39" s="1" customFormat="1" spans="1:1">
      <c r="A39" s="3"/>
    </row>
    <row r="40" s="1" customFormat="1" spans="1:1">
      <c r="A40" s="3"/>
    </row>
    <row r="41" s="1" customFormat="1" spans="1:1">
      <c r="A41" s="3"/>
    </row>
    <row r="42" s="1" customFormat="1" spans="1:1">
      <c r="A42" s="3"/>
    </row>
    <row r="43" s="1" customFormat="1" ht="16" customHeight="1" spans="1:1">
      <c r="A43" s="3"/>
    </row>
  </sheetData>
  <mergeCells count="10">
    <mergeCell ref="A1:M1"/>
    <mergeCell ref="A2:I2"/>
    <mergeCell ref="J2:M2"/>
    <mergeCell ref="D3:J3"/>
    <mergeCell ref="A3:A4"/>
    <mergeCell ref="B3:B4"/>
    <mergeCell ref="C3:C4"/>
    <mergeCell ref="K3:K4"/>
    <mergeCell ref="L3:L4"/>
    <mergeCell ref="M3:M4"/>
  </mergeCells>
  <pageMargins left="0.275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李洪军</cp:lastModifiedBy>
  <dcterms:created xsi:type="dcterms:W3CDTF">2018-12-10T09:11:00Z</dcterms:created>
  <cp:lastPrinted>2021-09-18T16:39:00Z</cp:lastPrinted>
  <dcterms:modified xsi:type="dcterms:W3CDTF">2025-02-27T08:33:13Z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6956FC92CA9E4D12B42B32EFE05E5B53</vt:lpwstr>
  </property>
</Properties>
</file>