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<sst xmlns="http://schemas.openxmlformats.org/spreadsheetml/2006/main" count="103" uniqueCount="81">
  <si>
    <t>凤庆县2025年度（提前下达省级批次巩固拓展脱贫攻坚成果和乡村振兴任务）衔接资金项目计划安排情况表（公告）</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</si>
  <si>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</si>
  <si>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</si>
  <si>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</si>
  <si>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</si>
  <si>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</si>
  <si>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</si>
  <si>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</si>
  <si>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</si>
  <si>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</si>
  <si>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</si>
  <si>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</si>
  <si>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</si>
  <si>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</si>
  <si>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</si>
  <si>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</si>
  <si>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</si>
  <si>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</si>
  <si>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</si>
  <si>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</si>
  <si>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合计：7个项目</t>
  </si>
  <si>
    <t>一</t>
  </si>
  <si>
    <t>就业项目</t>
  </si>
  <si>
    <t>凤庆县职业教育中心</t>
  </si>
  <si>
    <t>凤庆县2025年脱贫人口“职业化脱产式证书式"培训项目</t>
  </si>
  <si>
    <t>技能培训</t>
  </si>
  <si>
    <t>根据《云南省人力资源和社会保障厅云南省财政厅关于发布2023—2025年度职业培训补贴标准目录的通知》，安排衔接资金150万元，对全县符合条件的脱贫人口和监测对象劳动力进行技能培训800人以上。</t>
  </si>
  <si>
    <t>2025年1月—2025年9月</t>
  </si>
  <si>
    <t>通过“职业化脱产式证书式”农民培训，对全县符合条件的脱贫人口和监测对象等劳动力进行技能培训800人次，提高群众职业技能，增加就业收入和拓宽就业渠道。</t>
  </si>
  <si>
    <t>——</t>
  </si>
  <si>
    <t>凤庆县职业教育中心、凤庆县人力资源和社会保障局</t>
  </si>
  <si>
    <t>张世海、董旺强</t>
  </si>
  <si>
    <t>二</t>
  </si>
  <si>
    <t>产业发展</t>
  </si>
  <si>
    <t>凤庆县农业农村局</t>
  </si>
  <si>
    <t>凤庆县13个乡镇</t>
  </si>
  <si>
    <t>凤庆县2025年支持联农带农经营主体奖补项目</t>
  </si>
  <si>
    <t>小额贷款贴息</t>
  </si>
  <si>
    <t>根据《云南省支持联农带农经营主体奖补办法（试行）》，对正常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</si>
  <si>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通过支持联农带农经营主体奖补，鼓励各类新型农业经营主体与农民建立稳定的利益联结机制，带动小农户发展现代农业，促进农民特别是脱贫人口持续增收。</t>
  </si>
  <si>
    <t>1.土地流转；2.就业务工；3.带动生产；4.帮助产销对接；5.收益分红</t>
  </si>
  <si>
    <t>张学起</t>
  </si>
  <si>
    <t>凤庆县2025年脱贫户、监测对象肉牛养殖产业发展奖补项目</t>
  </si>
  <si>
    <t>种植业基地</t>
  </si>
  <si>
    <t>根据《云南省推进肉牛产业加快发展若干措施》精神，计划对全县监测帮扶对象、其他脱贫户肉牛养殖户能繁母牛、肉牛出栏进行补助，见犊补母补助；补助标准为：“出栏补助”监测帮扶对象每头补助不超过1500元，其他脱贫户每头补助不超过1000元，“见犊补母”每头不超过500元。预计补助资金585万元。</t>
  </si>
  <si>
    <t>通过项目实施，预计年增加能繁母牛400头以上，增加肉牛存栏900以上，出栏300头以上，增加肉牛养殖收入390万元以上，提振肉牛产业发展信心。</t>
  </si>
  <si>
    <t>1.带动生产：全年监测帮扶对象和其他脱贫户每年增加肉牛出栏不少于300头，经济总收入390万元以上，户均增收0.234万元以上；2.其它：预计可增加脱贫人口和监测对象转移性收入585万元。</t>
  </si>
  <si>
    <t>凤庆县林业和草原局</t>
  </si>
  <si>
    <t>华峰村</t>
  </si>
  <si>
    <t>凤庆县小湾镇华峰村乡村振兴林下中药材附子种植建设项目</t>
  </si>
  <si>
    <t>计划投资资金600万元，其中：1.申请财政衔接资金200万元，用于附子种植配套设施建设：（1）产业道路4公里，灌溉水池200立方；（2）灌溉管路10公里(主管4公里，叉管6公里)；（3）修建管理房和库房200平方米；2.企业和群众自筹400万元，用于购买种苗、肥料、农药；林地地租和参与日常管理的部分群众劳务费自愿入股。</t>
  </si>
  <si>
    <t>通过建设附子种植配套设施，修建产业道路4公里、灌溉水池200立方；灌溉管路10公里、修建管理房和库房200平方米，在华峰村种植附子500亩，该项目覆盖受益农户900户2978人共增收90万元，农户户均增收0.9万元，人均增收0.25万元。</t>
  </si>
  <si>
    <t>1.带动生产：华峰村可覆盖中药材面积500亩，附子种植预计每亩可以收益0.5万元左右，可以实现当年收益250万元；2.就业务工：提供临时务岗位1000人次，按每天每人100元计，该项目覆盖带动周边农户900户2978人共增收90万元，农户户均增收0.9万元，人均增收0.25万元；
3.资产收益分红：财政补助资金形成的资产归华峰村集体所有，村集体按照每年不低于总投资3%参与收益分红，预计村集体收入可增加1.8万元，通过四议两公开优先向脱贫人口和监测对象倾斜。最终通过该项目实施形成公司、村集体、农户同时增收的三赢局面。</t>
  </si>
  <si>
    <t>凤庆县林业和草原局、凤庆县顺宁健康产业公司</t>
  </si>
  <si>
    <t>王宏波、陈国珍</t>
  </si>
  <si>
    <t>诗礼乡人民政府</t>
  </si>
  <si>
    <t>古墨村</t>
  </si>
  <si>
    <t>凤庆县诗礼乡古墨村魔芋初加工厂提质增效项目</t>
  </si>
  <si>
    <t>加工业</t>
  </si>
  <si>
    <t>项目计划总投资502万元，其中：1、申请财政衔接资金80万元。①改造魔芋初加工厂房100平方米，农产品分拣中心100平方米；投资概算39万元；②实施生产电路提质扩容1项；投资概算15万元；③购置标准魔芋初加工设备1套（清洗机1套、切块机1套、烘干机1台）；投资概算20万元；④农业产业防灾减灾增产促农民增收配套设施1套，投资概算6万元。
2、经营主体和群众投入422万元，用于新种植魔芋300亩，管护魔芋种植（土地改良）3000亩，建设标准魔芋园田300亩，群众购置魔芋种苗30万株、农家肥化肥1000吨，修复产业便道5公里。</t>
  </si>
  <si>
    <t>通过项目的实施改建魔芋初加工厂1座，面积100平方米，改建魔芋分拣中心100平方米，配套加工设备1套、产业防灾减灾增产促农配套设备1套，发动群众种植并实施魔芋初加工，可覆盖魔芋2000亩以上，可实现年加工魔芋3300吨，带动周边农户种植管护魔芋3000亩，来实现魔芋初加工产业发展，带动群众发展种植业和农产品初加工业，促进村集体经济的壮大和群众增收，助推乡村振兴；通过增强监测和预测预警能力，将会减少经济损失5%以上，大幅增强脱贫地区人群自然灾害防范能力、临灾避险能力、产业自救能力，把风险隐患化解在萌芽之时、成灾之前，提升农民的经济收入和农业产业附加值，坚决守住不发生规模性返贫的底线。项目受益997户3490人（脱贫户218户808人）。</t>
  </si>
  <si>
    <t>1.带动生产：项目建成后，可覆盖诗礼乡魔芋2000亩以上，可实现年加工魔芋3300吨，带动周边农户种植管护魔芋3000亩，预计受益农户997户3490人（脱贫户218户808人），带动农户增收225.4万元以上，户均增收2260元。节约运输成本增收2000亩*200元/吨*1吨/亩，预计40万元；新植魔芋300亩增收300亩*1吨/亩*6000元/吨，预计180万元；2.就业务工：就近就便务工增收6人*3000元/月*3月，预计5.4万元。农户通过保底收购收入+务工收入+分红获得收益。3.资产收益分红：村集体获得租金3.5万元。合作社每年向村集体支付租金3.5万元，并按照当年营收纯利润的3%进行分红。村集体通过保底厂房租金+分红方式获得收益，通过四议两公开优先向脱贫人口和监测对象倾斜。</t>
  </si>
  <si>
    <t>朱建华</t>
  </si>
  <si>
    <t>三</t>
  </si>
  <si>
    <t>乡村建设行动</t>
  </si>
  <si>
    <t>凤庆县2025年宜居宜业和美乡村一事一议项目（第一批）</t>
  </si>
  <si>
    <t>人居环境整治</t>
  </si>
  <si>
    <t>深入贯彻落实《党中央、国务院关于学习运用“千村示范、万村整治”工程经验有力有效推进乡村全面振兴的意见》精神，坚持因地制宜、群众主体，按照“先干先支持、大干大支持”的原则，积极发动群众，通过群众一事一议筹集砂石料、投工投劳，县级统一采购发放水泥等，主要用于自然村（组）内必要的小型挡墙、垃圾池、排污沟、“大三格”“小三格”污水治理设施等建设。项目计划总投资1400万元，全部申请使用财政衔接资金。本批次安排资金900万元。</t>
  </si>
  <si>
    <t>通过宜居宜业和美乡村示范建设，采购发放水泥、管道、等设施，为全县千万工程建设树典型、作示范，全力推进农村人居环境建设，解决好农村建设干净起来、美丽起来、文明起来“三个起来”的问题。</t>
  </si>
  <si>
    <t>四</t>
  </si>
  <si>
    <t>项目管理费</t>
  </si>
  <si>
    <t>凤庆县2025年项目管理费（中央资金）</t>
  </si>
  <si>
    <t>根据《云南省财政厅等6部门关于修订加强中央和省级财政衔接推进乡村振兴补助资金使用管理的实施意见》，按照不超过5%标准，提取项目管理费128万元，统筹用于项目前期规划设计评审评估、招标监理、检查验收、绩效评价以及资金监管等与项目管理相关的支出。</t>
  </si>
  <si>
    <t>2025年1月—2025年11月</t>
  </si>
  <si>
    <t>通过项目前期规划设计、评审评估、招标监理、检查验收、绩效评价以及资金监管工作，提升项目管理水平，确保项目按时开工，按时完工、按时交付使用。</t>
  </si>
  <si>
    <t>公告时间：1月10日至1月20日（至少10日）</t>
  </si>
  <si>
    <t>监督电话：12317，12345本单位监督举报电话：0883-4211112</t>
  </si>
  <si>
    <t>通讯地址：凤庆县凤平路</t>
  </si>
  <si>
    <t>电子邮箱：</t>
  </si>
  <si>
    <t>公告单位盖章：中共凤庆县委农村工作领导小组办公室</t>
  </si>
  <si>
    <t>备注：用于县/乡/村年度资金项目计划公开。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</si>
</sst>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color theme="1"/>
      <name val="宋体"/>
      <charset val="134"/>
      <scheme val="minor"/>
    </font>
    <font>
      <sz val="11"/>
      <name val="宋体"/>
      <charset val="134"/>
    </font>
    <font>
      <sz val="12"/>
      <name val="宋体"/>
      <charset val="134"/>
    </font>
    <font>
      <b/>
      <sz val="11"/>
      <name val="宋体"/>
      <charset val="134"/>
    </font>
    <font>
      <sz val="10"/>
      <color theme="1"/>
      <name val="宋体"/>
      <charset val="134"/>
      <scheme val="minor"/>
    </font>
    <font>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protection locked="0"/>
    </xf>
    <xf numFmtId="0" fontId="3" fillId="0" borderId="0">
      <alignment vertical="center"/>
    </xf>
  </cellStyleXfs>
  <cellXfs count="2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Alignment="1">
      <alignment horizontal="left"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topLeftCell="A12" workbookViewId="0">
      <selection activeCell="F13" sqref="F13"/>
    </sheetView>
  </sheetViews>
  <sheetFormatPr defaultColWidth="9" defaultRowHeight="13.5"/>
  <cols>
    <col min="1" max="1" width="4.875" customWidth="1"/>
    <col min="2" max="2" width="14.5" customWidth="1"/>
    <col min="4" max="4" width="18" customWidth="1"/>
    <col min="5" max="5" width="15.625" customWidth="1"/>
    <col min="6" max="6" width="33" customWidth="1"/>
    <col min="13" max="13" width="13.25" customWidth="1"/>
    <col min="14" max="14" width="35.125" customWidth="1"/>
    <col min="15" max="15" width="31.125" customWidth="1"/>
  </cols>
  <sheetData>
    <row r="1" ht="38" customHeight="1" spans="1:18">
      <c r="A1" s="6" t="s">
        <v>0</v>
      </c>
      <c r="B1" s="6"/>
      <c r="C1" s="6"/>
      <c r="D1" s="6"/>
      <c r="E1" s="6"/>
      <c r="F1" s="6"/>
      <c r="G1" s="6"/>
      <c r="H1" s="6"/>
      <c r="I1" s="6"/>
      <c r="J1" s="6"/>
      <c r="K1" s="6"/>
      <c r="L1" s="6"/>
      <c r="M1" s="6"/>
      <c r="N1" s="6"/>
      <c r="O1" s="6"/>
      <c r="P1" s="6"/>
      <c r="Q1" s="6"/>
      <c r="R1" s="6"/>
    </row>
    <row r="2" s="1" customFormat="1" ht="36" customHeight="1" spans="1:18">
      <c r="A2" s="7" t="s">
        <v>1</v>
      </c>
      <c r="B2" s="7" t="s">
        <v>2</v>
      </c>
      <c r="C2" s="7" t="s">
        <v>3</v>
      </c>
      <c r="D2" s="7" t="s">
        <v>4</v>
      </c>
      <c r="E2" s="7" t="s">
        <v>5</v>
      </c>
      <c r="F2" s="7" t="s">
        <v>6</v>
      </c>
      <c r="G2" s="7" t="s">
        <v>7</v>
      </c>
      <c r="H2" s="8" t="s">
        <v>8</v>
      </c>
      <c r="I2" s="21"/>
      <c r="J2" s="21"/>
      <c r="K2" s="21"/>
      <c r="L2" s="21"/>
      <c r="M2" s="7" t="s">
        <v>9</v>
      </c>
      <c r="N2" s="7" t="s">
        <v>10</v>
      </c>
      <c r="O2" s="7" t="s">
        <v>11</v>
      </c>
      <c r="P2" s="7" t="s">
        <v>12</v>
      </c>
      <c r="Q2" s="7" t="s">
        <v>13</v>
      </c>
      <c r="R2" s="7" t="s">
        <v>14</v>
      </c>
    </row>
    <row r="3" s="1" customFormat="1" ht="36" customHeight="1" spans="1:18">
      <c r="A3" s="9"/>
      <c r="B3" s="9"/>
      <c r="C3" s="9"/>
      <c r="D3" s="9"/>
      <c r="E3" s="9"/>
      <c r="F3" s="9"/>
      <c r="G3" s="9"/>
      <c r="H3" s="8" t="s">
        <v>15</v>
      </c>
      <c r="I3" s="21" t="s">
        <v>16</v>
      </c>
      <c r="J3" s="21" t="s">
        <v>17</v>
      </c>
      <c r="K3" s="21" t="s">
        <v>18</v>
      </c>
      <c r="L3" s="21" t="s">
        <v>19</v>
      </c>
      <c r="M3" s="9"/>
      <c r="N3" s="9"/>
      <c r="O3" s="9"/>
      <c r="P3" s="9"/>
      <c r="Q3" s="9"/>
      <c r="R3" s="9"/>
    </row>
    <row r="4" s="2" customFormat="1" ht="27" customHeight="1" spans="1:19">
      <c r="A4" s="10" t="s">
        <v>20</v>
      </c>
      <c r="B4" s="10"/>
      <c r="C4" s="10"/>
      <c r="D4" s="10"/>
      <c r="E4" s="10"/>
      <c r="F4" s="10"/>
      <c r="G4" s="10">
        <f t="shared" ref="G4:J4" si="0">G5+G7+G12+G14</f>
        <v>3165</v>
      </c>
      <c r="H4" s="10"/>
      <c r="I4" s="10">
        <f t="shared" si="0"/>
        <v>2343</v>
      </c>
      <c r="J4" s="10">
        <f t="shared" si="0"/>
        <v>130.8</v>
      </c>
      <c r="K4" s="10"/>
      <c r="L4" s="10"/>
      <c r="M4" s="10">
        <f>M5+M7+M12+M14</f>
        <v>822</v>
      </c>
      <c r="N4" s="10"/>
      <c r="O4" s="10"/>
      <c r="P4" s="22"/>
      <c r="Q4" s="10"/>
      <c r="R4" s="10"/>
      <c r="S4" s="10"/>
    </row>
    <row r="5" s="2" customFormat="1" ht="31" customHeight="1" spans="1:19">
      <c r="A5" s="11" t="s">
        <v>21</v>
      </c>
      <c r="B5" s="11" t="s">
        <v>22</v>
      </c>
      <c r="C5" s="11"/>
      <c r="D5" s="10"/>
      <c r="E5" s="10"/>
      <c r="F5" s="12"/>
      <c r="G5" s="10">
        <f t="shared" ref="G5:G15" si="1">I5+M5</f>
        <v>150</v>
      </c>
      <c r="H5" s="10"/>
      <c r="I5" s="10">
        <f>I6</f>
        <v>150</v>
      </c>
      <c r="J5" s="10"/>
      <c r="K5" s="10"/>
      <c r="L5" s="10"/>
      <c r="M5" s="10"/>
      <c r="N5" s="10"/>
      <c r="O5" s="10"/>
      <c r="P5" s="10"/>
      <c r="Q5" s="10"/>
      <c r="R5" s="10"/>
      <c r="S5" s="10"/>
    </row>
    <row r="6" s="3" customFormat="1" ht="77" customHeight="1" spans="1:19">
      <c r="A6" s="12">
        <v>1</v>
      </c>
      <c r="B6" s="12" t="s">
        <v>23</v>
      </c>
      <c r="C6" s="12"/>
      <c r="D6" s="13" t="s">
        <v>24</v>
      </c>
      <c r="E6" s="13" t="s">
        <v>25</v>
      </c>
      <c r="F6" s="13" t="s">
        <v>26</v>
      </c>
      <c r="G6" s="10">
        <f t="shared" si="1"/>
        <v>150</v>
      </c>
      <c r="H6" s="14"/>
      <c r="I6" s="14">
        <v>150</v>
      </c>
      <c r="J6" s="14"/>
      <c r="K6" s="23"/>
      <c r="L6" s="23"/>
      <c r="M6" s="12"/>
      <c r="N6" s="12" t="s">
        <v>27</v>
      </c>
      <c r="O6" s="13" t="s">
        <v>28</v>
      </c>
      <c r="P6" s="12" t="s">
        <v>29</v>
      </c>
      <c r="Q6" s="13" t="s">
        <v>30</v>
      </c>
      <c r="R6" s="13" t="s">
        <v>31</v>
      </c>
      <c r="S6" s="12"/>
    </row>
    <row r="7" s="2" customFormat="1" ht="37" customHeight="1" spans="1:19">
      <c r="A7" s="15" t="s">
        <v>32</v>
      </c>
      <c r="B7" s="15" t="s">
        <v>33</v>
      </c>
      <c r="C7" s="15"/>
      <c r="D7" s="10"/>
      <c r="E7" s="10"/>
      <c r="F7" s="10"/>
      <c r="G7" s="10">
        <f t="shared" si="1"/>
        <v>1987</v>
      </c>
      <c r="H7" s="10"/>
      <c r="I7" s="10">
        <f t="shared" ref="I7:M7" si="2">SUM(I8:I11)</f>
        <v>1165</v>
      </c>
      <c r="J7" s="10">
        <f t="shared" si="2"/>
        <v>2.8</v>
      </c>
      <c r="K7" s="10"/>
      <c r="L7" s="10"/>
      <c r="M7" s="10">
        <f t="shared" si="2"/>
        <v>822</v>
      </c>
      <c r="N7" s="10"/>
      <c r="O7" s="10"/>
      <c r="P7" s="10"/>
      <c r="Q7" s="10"/>
      <c r="R7" s="10"/>
      <c r="S7" s="10"/>
    </row>
    <row r="8" s="3" customFormat="1" ht="94" customHeight="1" spans="1:19">
      <c r="A8" s="12">
        <v>1</v>
      </c>
      <c r="B8" s="12" t="s">
        <v>34</v>
      </c>
      <c r="C8" s="12" t="s">
        <v>35</v>
      </c>
      <c r="D8" s="12" t="s">
        <v>36</v>
      </c>
      <c r="E8" s="12" t="s">
        <v>37</v>
      </c>
      <c r="F8" s="12" t="s">
        <v>38</v>
      </c>
      <c r="G8" s="10">
        <f t="shared" si="1"/>
        <v>300</v>
      </c>
      <c r="H8" s="14"/>
      <c r="I8" s="14">
        <v>300</v>
      </c>
      <c r="J8" s="14"/>
      <c r="K8" s="23"/>
      <c r="L8" s="23"/>
      <c r="M8" s="12"/>
      <c r="N8" s="12" t="s">
        <v>27</v>
      </c>
      <c r="O8" s="12" t="s">
        <v>39</v>
      </c>
      <c r="P8" s="24" t="s">
        <v>40</v>
      </c>
      <c r="Q8" s="12" t="s">
        <v>34</v>
      </c>
      <c r="R8" s="12" t="s">
        <v>41</v>
      </c>
      <c r="S8" s="12"/>
    </row>
    <row r="9" s="3" customFormat="1" ht="95" customHeight="1" spans="1:19">
      <c r="A9" s="12">
        <v>2</v>
      </c>
      <c r="B9" s="12" t="s">
        <v>34</v>
      </c>
      <c r="C9" s="12" t="s">
        <v>35</v>
      </c>
      <c r="D9" s="12" t="s">
        <v>42</v>
      </c>
      <c r="E9" s="12" t="s">
        <v>43</v>
      </c>
      <c r="F9" s="12" t="s">
        <v>44</v>
      </c>
      <c r="G9" s="10">
        <f t="shared" si="1"/>
        <v>585</v>
      </c>
      <c r="H9" s="14"/>
      <c r="I9" s="14">
        <v>585</v>
      </c>
      <c r="J9" s="14"/>
      <c r="K9" s="23"/>
      <c r="L9" s="23"/>
      <c r="M9" s="12"/>
      <c r="N9" s="12" t="s">
        <v>27</v>
      </c>
      <c r="O9" s="12" t="s">
        <v>45</v>
      </c>
      <c r="P9" s="24" t="s">
        <v>46</v>
      </c>
      <c r="Q9" s="12" t="s">
        <v>34</v>
      </c>
      <c r="R9" s="12" t="s">
        <v>41</v>
      </c>
      <c r="S9" s="12"/>
    </row>
    <row r="10" s="4" customFormat="1" ht="163" customHeight="1" spans="1:19">
      <c r="A10" s="12">
        <v>3</v>
      </c>
      <c r="B10" s="12" t="s">
        <v>47</v>
      </c>
      <c r="C10" s="12" t="s">
        <v>48</v>
      </c>
      <c r="D10" s="12" t="s">
        <v>49</v>
      </c>
      <c r="E10" s="12" t="s">
        <v>43</v>
      </c>
      <c r="F10" s="12" t="s">
        <v>50</v>
      </c>
      <c r="G10" s="10">
        <f t="shared" si="1"/>
        <v>600</v>
      </c>
      <c r="H10" s="14"/>
      <c r="I10" s="14">
        <v>200</v>
      </c>
      <c r="J10" s="14">
        <v>2</v>
      </c>
      <c r="K10" s="23"/>
      <c r="L10" s="23"/>
      <c r="M10" s="12">
        <v>400</v>
      </c>
      <c r="N10" s="12" t="s">
        <v>27</v>
      </c>
      <c r="O10" s="12" t="s">
        <v>51</v>
      </c>
      <c r="P10" s="24" t="s">
        <v>52</v>
      </c>
      <c r="Q10" s="27" t="s">
        <v>53</v>
      </c>
      <c r="R10" s="12" t="s">
        <v>54</v>
      </c>
      <c r="S10" s="12"/>
    </row>
    <row r="11" s="5" customFormat="1" ht="231" customHeight="1" spans="1:19">
      <c r="A11" s="12">
        <v>4</v>
      </c>
      <c r="B11" s="16" t="s">
        <v>55</v>
      </c>
      <c r="C11" s="16" t="s">
        <v>56</v>
      </c>
      <c r="D11" s="12" t="s">
        <v>57</v>
      </c>
      <c r="E11" s="12" t="s">
        <v>58</v>
      </c>
      <c r="F11" s="12" t="s">
        <v>59</v>
      </c>
      <c r="G11" s="10">
        <f t="shared" si="1"/>
        <v>502</v>
      </c>
      <c r="H11" s="14"/>
      <c r="I11" s="25">
        <v>80</v>
      </c>
      <c r="J11" s="25">
        <v>0.8</v>
      </c>
      <c r="K11" s="16"/>
      <c r="L11" s="26"/>
      <c r="M11" s="16">
        <v>422</v>
      </c>
      <c r="N11" s="12" t="s">
        <v>27</v>
      </c>
      <c r="O11" s="12" t="s">
        <v>60</v>
      </c>
      <c r="P11" s="24" t="s">
        <v>61</v>
      </c>
      <c r="Q11" s="12" t="s">
        <v>55</v>
      </c>
      <c r="R11" s="12" t="s">
        <v>62</v>
      </c>
      <c r="S11" s="19"/>
    </row>
    <row r="12" s="2" customFormat="1" ht="32" customHeight="1" spans="1:19">
      <c r="A12" s="11" t="s">
        <v>63</v>
      </c>
      <c r="B12" s="11" t="s">
        <v>64</v>
      </c>
      <c r="C12" s="11"/>
      <c r="D12" s="17"/>
      <c r="E12" s="17"/>
      <c r="F12" s="17"/>
      <c r="G12" s="10">
        <f t="shared" si="1"/>
        <v>900</v>
      </c>
      <c r="H12" s="10"/>
      <c r="I12" s="10">
        <f>SUM(I13:I13)</f>
        <v>900</v>
      </c>
      <c r="J12" s="10"/>
      <c r="K12" s="10"/>
      <c r="L12" s="10"/>
      <c r="M12" s="10"/>
      <c r="N12" s="17"/>
      <c r="O12" s="12"/>
      <c r="P12" s="12"/>
      <c r="Q12" s="17"/>
      <c r="R12" s="17"/>
      <c r="S12" s="17"/>
    </row>
    <row r="13" s="3" customFormat="1" ht="162" customHeight="1" spans="1:19">
      <c r="A13" s="12">
        <v>1</v>
      </c>
      <c r="B13" s="12" t="s">
        <v>34</v>
      </c>
      <c r="C13" s="12" t="s">
        <v>35</v>
      </c>
      <c r="D13" s="12" t="s">
        <v>65</v>
      </c>
      <c r="E13" s="12" t="s">
        <v>66</v>
      </c>
      <c r="F13" s="12" t="s">
        <v>67</v>
      </c>
      <c r="G13" s="10">
        <f t="shared" si="1"/>
        <v>900</v>
      </c>
      <c r="H13" s="14"/>
      <c r="I13" s="14">
        <v>900</v>
      </c>
      <c r="J13" s="14"/>
      <c r="K13" s="23"/>
      <c r="L13" s="23"/>
      <c r="M13" s="12"/>
      <c r="N13" s="12" t="s">
        <v>27</v>
      </c>
      <c r="O13" s="12" t="s">
        <v>68</v>
      </c>
      <c r="P13" s="12" t="s">
        <v>29</v>
      </c>
      <c r="Q13" s="12" t="s">
        <v>34</v>
      </c>
      <c r="R13" s="12" t="s">
        <v>41</v>
      </c>
      <c r="S13" s="12"/>
    </row>
    <row r="14" s="2" customFormat="1" ht="28" customHeight="1" spans="1:19">
      <c r="A14" s="11" t="s">
        <v>69</v>
      </c>
      <c r="B14" s="11" t="s">
        <v>70</v>
      </c>
      <c r="C14" s="11"/>
      <c r="D14" s="17"/>
      <c r="E14" s="17"/>
      <c r="F14" s="17"/>
      <c r="G14" s="10">
        <f t="shared" si="1"/>
        <v>128</v>
      </c>
      <c r="H14" s="10"/>
      <c r="I14" s="10">
        <f>I15</f>
        <v>128</v>
      </c>
      <c r="J14" s="10">
        <f>J15</f>
        <v>128</v>
      </c>
      <c r="K14" s="17"/>
      <c r="L14" s="17"/>
      <c r="M14" s="17"/>
      <c r="N14" s="17"/>
      <c r="O14" s="17"/>
      <c r="P14" s="17"/>
      <c r="Q14" s="17"/>
      <c r="R14" s="17"/>
      <c r="S14" s="17"/>
    </row>
    <row r="15" s="5" customFormat="1" ht="108" customHeight="1" spans="1:19">
      <c r="A15" s="18">
        <v>1</v>
      </c>
      <c r="B15" s="12" t="s">
        <v>34</v>
      </c>
      <c r="C15" s="18"/>
      <c r="D15" s="12" t="s">
        <v>71</v>
      </c>
      <c r="E15" s="12" t="s">
        <v>70</v>
      </c>
      <c r="F15" s="12" t="s">
        <v>72</v>
      </c>
      <c r="G15" s="10">
        <f t="shared" si="1"/>
        <v>128</v>
      </c>
      <c r="H15" s="19"/>
      <c r="I15" s="17">
        <v>128</v>
      </c>
      <c r="J15" s="17">
        <v>128</v>
      </c>
      <c r="K15" s="18"/>
      <c r="L15" s="18"/>
      <c r="M15" s="18"/>
      <c r="N15" s="12" t="s">
        <v>73</v>
      </c>
      <c r="O15" s="12" t="s">
        <v>74</v>
      </c>
      <c r="P15" s="18" t="s">
        <v>29</v>
      </c>
      <c r="Q15" s="12" t="s">
        <v>34</v>
      </c>
      <c r="R15" s="12" t="s">
        <v>41</v>
      </c>
      <c r="S15" s="18"/>
    </row>
    <row r="18" ht="26" customHeight="1" spans="1:16">
      <c r="A18" t="s">
        <v>75</v>
      </c>
      <c r="F18" s="20" t="s">
        <v>76</v>
      </c>
      <c r="G18" s="20"/>
      <c r="H18" s="20"/>
      <c r="I18" s="20"/>
      <c r="J18" s="20" t="s">
        <v>77</v>
      </c>
      <c r="K18" s="20"/>
      <c r="L18" s="20"/>
      <c r="M18" s="20"/>
      <c r="N18" t="s">
        <v>78</v>
      </c>
      <c r="P18" t="s">
        <v>79</v>
      </c>
    </row>
    <row r="20" customFormat="1" spans="1:1">
      <c r="A20" t="s">
        <v>80</v>
      </c>
    </row>
  </sheetData>
  <mergeCells count="18">
    <mergeCell ref="A1:R1"/>
    <mergeCell ref="H2:L2"/>
    <mergeCell ref="A4:F4"/>
    <mergeCell ref="F18:I18"/>
    <mergeCell ref="J18:M18"/>
    <mergeCell ref="A2:A3"/>
    <mergeCell ref="B2:B3"/>
    <mergeCell ref="C2:C3"/>
    <mergeCell ref="D2:D3"/>
    <mergeCell ref="E2:E3"/>
    <mergeCell ref="F2:F3"/>
    <mergeCell ref="G2:G3"/>
    <mergeCell ref="M2:M3"/>
    <mergeCell ref="N2:N3"/>
    <mergeCell ref="O2:O3"/>
    <mergeCell ref="P2:P3"/>
    <mergeCell ref="Q2:Q3"/>
    <mergeCell ref="R2:R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2025-01-16T03:43:08Z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D9A9082182044F3E9E1F6F8F202C17B7_13</vt:lpwstr>
  </property>
</Properties>
</file>