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<sst xmlns="http://schemas.openxmlformats.org/spreadsheetml/2006/main" count="608" uniqueCount="379">
  <si>
    <t>凤庆县2024年度（提前下达中央批次巩固拓展脱贫攻坚成果和乡村振兴任务）衔接资金项目计划安排情况表（公告）</t>
  </si>
  <si>
    <t>序号</t>
  </si>
  <si>
    <t>乡镇/部门</t>
  </si>
  <si>
    <t>村</t>
  </si>
  <si>
    <t>项目名称</t>
  </si>
  <si>
    <t>项目子类型</t>
  </si>
  <si>
    <t>建设内容</t>
  </si>
  <si>
    <t>计划投入资金</t>
  </si>
  <si>
    <t>资金来源</t>
  </si>
  <si>
    <t>计划实施期限（年月—年月）</t>
  </si>
  <si>
    <t>预期绩效目标</t>
  </si>
  <si>
    <t>联农带农富农利益联结机制（简述）</t>
  </si>
  <si>
    <t>责任单位</t>
  </si>
  <si>
    <t>责任人</t>
  </si>
  <si>
    <t>备注</t>
  </si>
  <si>
    <t>中央衔接资金</t>
  </si>
  <si>
    <t>省级衔接资金</t>
  </si>
  <si>
    <t>市级衔接资金</t>
  </si>
  <si>
    <t>县级衔接资金</t>
  </si>
  <si>
    <t>其他资金</t>
  </si>
  <si>
    <t>合计：60个项目</t>
  </si>
  <si>
    <t>一、产业发展</t>
  </si>
  <si>
    <t>凤庆县乡村振兴局</t>
  </si>
  <si>
    <t>凤庆县13个乡镇</t>
  </si>
  <si>
    <t>凤庆县2024年脱贫人口小额信贷贴息项目</t>
  </si>
  <si>
    <t>小额贷款贴息</t>
  </si>
  <si>
    <t>计划新增当年小额信贷规模8000万元以上，对历年发放未到期的贷款2024年度继续给予贴息。</t>
  </si>
  <si>
    <t>2024年1月—2024年12月</t>
  </si>
  <si>
    <t>通过脱贫人口小额信贷工作，发放贴息资金696万元，预计可解决3200户农户11840人脱贫人口和监测对象发展产业的资金压力，促进群众稳定增收。</t>
  </si>
  <si>
    <t>增加贷款8000万元以上，为4200户农户解决发展生产资金筹措困难，带动脱贫人口和监测对象稳定增收。</t>
  </si>
  <si>
    <t>张学起</t>
  </si>
  <si>
    <t>凤庆县林业和草原局</t>
  </si>
  <si>
    <t>永发村、永星村</t>
  </si>
  <si>
    <t>凤庆县澜沧江流域特色经济林产业项目</t>
  </si>
  <si>
    <t>种植业基地</t>
  </si>
  <si>
    <t>种植经济林果200亩，其中，香水柠檬150亩，芒果50亩配套建设灌溉系统及种植部分覆阴树。</t>
  </si>
  <si>
    <t>2024年1月—2024年10月</t>
  </si>
  <si>
    <t>通过种植经济林果180亩，其中，香水柠檬150亩，芒果30亩，促进农民增收及增加村集体经济收入。</t>
  </si>
  <si>
    <t>项目实施完成验收后将资产统一移交村集体，由村集体将项目成本给企业经营管理，增加村集体经济收入，项目产生的村级集体经济收入的30%用于带动脱贫人口发展产业和对脱贫不稳定户、边缘易致贫户、突发严重困难户“三类对象”进行临时救助；项目管理过程中，需要季节性用工约80人，每年务工时间3个月，100元/天，预计每年增加务工群众收入72万元。其中吸纳脱贫人口用工不少于12人，增加脱贫人口收入不低于10.8万元。</t>
  </si>
  <si>
    <t>王宏波</t>
  </si>
  <si>
    <t>凤庆县农业农村局、凤庆县工信局</t>
  </si>
  <si>
    <t>凤庆县2024年支持联农带农经营主体奖补项目</t>
  </si>
  <si>
    <t>市场建设和农村物流</t>
  </si>
  <si>
    <t>根据《云南省支持联农带农经营主体奖补办法（试行）》，对在凤庆县内注册、投资、运营且利益联结机制完善，带动农户特别是脱贫人口持续增收的农业企业、农民专业合作社等农业经营主体，按照土地流转、就业务工、带动生产、帮助产销对接、收益分红等五个类别进行奖补，对单个经营主体单次财政奖补资金不超过10万元。进一步培育市场主体，促进“社升企、企升规”的目标。</t>
  </si>
  <si>
    <t>2024年1月—2024年6月</t>
  </si>
  <si>
    <t>通过支持联农带农经营主体奖补，鼓励各类新型农业经营主体与农民建立稳定的利益联结机制，带动小农户发展现代农业，促进农民特别是脱贫人口持续增收。</t>
  </si>
  <si>
    <t>充分坚持发挥政府引导作用，对经营主体通过土地流转、就业务工、带动生产、帮助产销对接、收益分红等方式带动农户不低于30户，其中脱贫人口、监测帮扶对象及家庭年人均纯收入低于1万元的农户要达到10%以上；每年带动60%以上的利益联结对象每人每年收入增幅不低于10%的予以奖补，建立各类新型农业经营主体与农民建立稳定的利益联结机制。</t>
  </si>
  <si>
    <t>朱贵鲜、李中增</t>
  </si>
  <si>
    <t>凤庆县地方产业发展服务中心、凤庆县滇红建设投资开发集团有限责任公司</t>
  </si>
  <si>
    <t>凤庆县滇红产业园区</t>
  </si>
  <si>
    <t>凤庆县滇红茶交易平台建设项目</t>
  </si>
  <si>
    <t>品牌打造和展销平台</t>
  </si>
  <si>
    <t>信息平台建设：包括茶产品线上交易平台建设、网上竞价管理、后台管理、供应链金融服务（保证金监管、货代、资金结算等）物流跟踪等。金融超市搭建。溯源系统建设：包括基于可认证技术的产品全检测过程溯源信息管理、基于人工智能及AR技术的产业链质量检验检测，实现防伪溯源码管理、VR全景导览等。综合性中转仓库：包括基于可认证技术的产品全检测过程溯源信息管理、基于人工智能及AR技术的产业链质量检验检测，实现防伪溯源码管理、VR全景导览等。国内重点城市体验店建设。专业化人才培训。凤庆县古茶树（园）保护信息系统。</t>
  </si>
  <si>
    <t>2024年1月—2024年11月</t>
  </si>
  <si>
    <t>通过开展信息平台建设、供应链金融服务、区块链溯源系统建设、产业链质量检验检测、综合性中转仓库、国内重点城市体验店建设和专业化人才培训等，按照特色农业全产业链聚集发展思路，加大科技创新和成果转化应用力度，在科技人才培养、交流、平台打造、作用发挥等方面主动作为，为全县茶叶产业发展、乡村振兴等增添新动能。实现销售茶叶1万吨以上，销售收入2000万以上，利润400万以上，为当地财政增加200万元以上税收。</t>
  </si>
  <si>
    <t>交易平台建成后可以增加企业的滇红茶产品和其他农副产品的销量，从而带动农户增加收益。凤庆县滇红茶交易平台项目建设完成上线后，可新增近百人就业，联农带农10万人以上。通过监测监控设备采集的数据信息分析和溯源体系的加持，提高种植水平，更好地发挥土地资源利用率，进一步提高产品附加值，提升产品价格，对村集体和脱贫人口收益增收10%以上。</t>
  </si>
  <si>
    <t>杨耀斌、施贵华</t>
  </si>
  <si>
    <t>凤庆县地方产业发展服务中心</t>
  </si>
  <si>
    <t>10个种烟乡镇</t>
  </si>
  <si>
    <t>凤庆县2024年支持烤烟产业发展项目</t>
  </si>
  <si>
    <t xml:space="preserve">  在10个种烟乡镇烟区道路修复保通600公里，补助资金105万元；在诗礼乡、新华乡、大寺乡、腰街乡、营盘镇5个种烟乡镇新建果蔬烘干机烤房148座，补助资金129.2万元；在10个种烟乡镇老旧烤房修复983座，补助资金98.3万元；在营盘镇营盘村、安平村、京立安村、里拐村新建45座新能源烤房附属设施，补助资金67.5万元；在营盘镇里拐村新建10座电能新能源烤房，补助资金60万元。</t>
  </si>
  <si>
    <t xml:space="preserve">   通过在10个种烟乡镇烟区道路修复保通600公里，在诗礼乡、新华乡、大寺乡、腰街乡、营盘镇5个种烟乡镇新建果蔬烘干机烤房148座，在10个种烟乡镇老旧烤房修复983座，在营盘镇营盘村、安平村、京立安村、里拐村新建45座新能源烤房附属设施，在营盘镇里拐村新建10座电能新能源烤房。可有效巩固烤烟种植面积1.5万亩，改善4万亩烤烟生产运输条件，满足0.4万亩烟叶烘烤需求，受益人口6500人，受益脱贫不稳定户、边缘易致贫户和其他农村低收入人口985人以上，受益区上等烟比例可达68%以上，亩产值达4500元以上。</t>
  </si>
  <si>
    <t xml:space="preserve">   通过项目的实施，能切实完善核心烟区的基础设施条件，即满足烟叶烘烤工艺需求，提高烟叶质量，又帮助广大烟农减工降本，让广大烟农更多分享在烤烟发展中各环节的红利，切实增加烟农收入，不断激发广大农户的种烟积极性。该项目一是涉及10个种烟乡镇，可巩固种植面积1.5万亩，改善4万亩运输条件，满足0.4万亩烘烤需求，项目受益人口6500人，受益脱贫不稳定户、边缘易致贫户和其他农村低收入人口980以上；二是10座电能新能源烤房按照投入衔接资金不低于的4%的比例返村委会作为村集体经济;三是烟区道路修复项目的实施，既可改善3000多户烟农烟叶生产各个环节的交通运输条件，进一步实现减工降本，也可方便群众出行；四是通过修缮983座老旧烤房，可改善983座烤房的烘烤条件，便于提升近2万亩烤烟的烘烤质量，每亩可增效200元左右，群众增收400万元以上；五是新建148座果蔬烘干机可增加近3000亩的烤烟种植面积，预计实现财政税收297万元，可优先解决就近脱贫户或监测户就业520人，按每人用工50天、100元/天计算，可增加收入260万元。</t>
  </si>
  <si>
    <t>杨耀斌</t>
  </si>
  <si>
    <t>诗礼乡人民政府</t>
  </si>
  <si>
    <t>诗礼乡13个种烟村</t>
  </si>
  <si>
    <t>诗礼乡烟用生物质燃料机和烟夹配置项目</t>
  </si>
  <si>
    <t>加工业</t>
  </si>
  <si>
    <t>在诗礼乡通过“党组织+合作社+种烟农户”的运营模式，对13个种烟村配套生物质燃料机160台；购置烟夹60000个。</t>
  </si>
  <si>
    <t>通过项目建设，配套生物质燃料机和烟夹，提高烟叶烘烤效率和质量，减轻群众生产成本，稳定烟农队伍，打造优质核心烟区。通过租金收入，增加村集体经济，助推乡村振兴。</t>
  </si>
  <si>
    <t>以党组织为引领，合作社为纽带，建立好农户同合作社的利益联结机制。带动农户种植烤烟、租赁设备、吸纳就业、脱贫人口和特殊群体的帮扶带动来实现群众增收致富，村集体经济发展壮大。</t>
  </si>
  <si>
    <t>苏建华</t>
  </si>
  <si>
    <t>武伟村</t>
  </si>
  <si>
    <t>诗礼乡武伟村石榴种植基地建设项目</t>
  </si>
  <si>
    <t>在武伟村通过“党组织+合作社+企业+农户”的运营模式，进行集中土地流转，在沿江区域发展扩种石榴80亩；在石榴种植基地配套建设石榴种植滴灌和喷淋设施；石榴转运库房1座，配套石榴分拣筛选、打包包装设备、转运等设施。</t>
  </si>
  <si>
    <t>通过石榴种植基地的建设，发展武伟特色石榴100亩以上，并配套，实现产业转型升级，促进村集体经济发展壮大。</t>
  </si>
  <si>
    <t>以党组织为引领，合作社为纽带，通过石榴基地和转运库房的建设吸引群众发展石榴种植和务工、吸纳就业、脱贫人口和特殊群体的帮扶带动来实现群众增收致富，村集体经济发展壮大。</t>
  </si>
  <si>
    <t>禄丰村</t>
  </si>
  <si>
    <t>禄丰村滇橄榄种植基地建设项目</t>
  </si>
  <si>
    <t>在禄丰村以“党组织+合作社+农户”的模式，结合现有禄丰村下禄厦自然村野生滇橄榄，对野生滇橄榄进行嫁接200亩，提升橄榄品质；增种优质滇橄榄30亩；建设滇橄榄分拣、包装、存储车间1个，面积100平方米。</t>
  </si>
  <si>
    <t>通过在禄丰村以合作社运营的模式，建设滇橄榄种植基地1个，建设滇橄榄分拣、包装、存储车间1个，规模化人工培育发展滇橄榄种植，带动地方产业发展和农户增收，拓宽增收渠道，助推乡村振兴。村集体通过滇橄榄加工销售、基地管理分成等方式增收村集体经济收入。</t>
  </si>
  <si>
    <t>以党组织为引领，合作社为纽带，通过滇橄榄种植基地和存储车间的建设，吸引群众发展滇橄榄种植和务工、吸纳就业、脱贫人口和特殊群体的帮扶带动来实现群众增收致富，村集体经济发展壮大。</t>
  </si>
  <si>
    <t>诗礼乡武伟村农特产品收购和展销站建设项目</t>
  </si>
  <si>
    <t>在诗礼乡武伟村以发展壮大村集体经济为目标，通过“党组织+合作社（致富带头人）+收购展销站+农户”的模式来联农富农。建设武伟村农特产品收购和展销站1处，收购展销站面积400平方米。</t>
  </si>
  <si>
    <t>通过农产品收购和展销站建设，促进群众农产品的销售，提高农产品效益，增加群众收入，以集中收购群众坚果、核桃、石榴等农特产品，再统一组织展销，实现群众增收，村集体经济通过收购展销站的租赁租金收取来发展壮大。</t>
  </si>
  <si>
    <t>以党组织为引领，合作社为纽带，农特产品收购和展销站集中收购和售卖的方式联结起来、吸纳就业、脱贫人口和特殊群体的帮扶带动来实现群众增收致富，村集体经济发展壮大。</t>
  </si>
  <si>
    <t>安义村</t>
  </si>
  <si>
    <t>诗礼乡安义村农特产品加工厂建设项目</t>
  </si>
  <si>
    <t>在诗礼乡安义村以“党组织+企业+合作社+农户”的模式，依托现有的厂房基础，提质改造安义农特产品加工厂1座，面积300平方米；购置提高坚果、核桃、红花产品初加工、红花籽榨油等农特产品的加工和包装的农特产品加工的设备设施2套、配套“两污”处理设施。</t>
  </si>
  <si>
    <t>通过在安义村提质改造农特产品加工车厂房1座，购置农特产品加工设备设施2套，实现对地方农特产品的仓储和加工，促进地方农特产品的闭合发展，增加群众农产品收益，带动群众发展产业，拓宽群众增收渠道。村集体通过厂房和设备租赁租金收取，加工农特产品抽成等方式增加村集体经济收入。</t>
  </si>
  <si>
    <t>以党组织为引领，合作社为纽带，通过带动种植坚果、红花、吸纳就业、脱贫人口和特殊群体的帮扶带动来实现群众增收致富，村集体经济发展壮大。</t>
  </si>
  <si>
    <t>新华彝族苗族乡人民政府</t>
  </si>
  <si>
    <t>凤云村</t>
  </si>
  <si>
    <t>新华乡凤云村稻田农耕旅游体验项目</t>
  </si>
  <si>
    <t>休闲农业与乡村旅游</t>
  </si>
  <si>
    <t>项目采用“党支部+企业+合作社+农户+基地"经营合作方式，由龙头企业带动，合作社统一管理运营。项目建设200平方米管护房，种植香水柠檬180亩，配套灌溉设施等。</t>
  </si>
  <si>
    <r>
      <rPr>
        <sz val="10"/>
        <rFont val="宋体"/>
        <charset val="134"/>
      </rPr>
      <t>通过建设香水柠檬种植基地建设、种植</t>
    </r>
    <r>
      <rPr>
        <sz val="10"/>
        <rFont val="Times New Roman"/>
        <charset val="134"/>
      </rPr>
      <t>180</t>
    </r>
    <r>
      <rPr>
        <sz val="10"/>
        <rFont val="宋体"/>
        <charset val="134"/>
      </rPr>
      <t>亩香水柠檬，亩产</t>
    </r>
    <r>
      <rPr>
        <sz val="10"/>
        <rFont val="Times New Roman"/>
        <charset val="134"/>
      </rPr>
      <t>8500</t>
    </r>
    <r>
      <rPr>
        <sz val="10"/>
        <rFont val="宋体"/>
        <charset val="134"/>
      </rPr>
      <t>元，除去管护成本每亩</t>
    </r>
    <r>
      <rPr>
        <sz val="10"/>
        <rFont val="Times New Roman"/>
        <charset val="134"/>
      </rPr>
      <t>3000</t>
    </r>
    <r>
      <rPr>
        <sz val="10"/>
        <rFont val="宋体"/>
        <charset val="134"/>
      </rPr>
      <t>元，预计每年增收</t>
    </r>
    <r>
      <rPr>
        <sz val="10"/>
        <rFont val="Times New Roman"/>
        <charset val="134"/>
      </rPr>
      <t>99</t>
    </r>
    <r>
      <rPr>
        <sz val="10"/>
        <rFont val="宋体"/>
        <charset val="134"/>
      </rPr>
      <t>万元；企业技术服务费占</t>
    </r>
    <r>
      <rPr>
        <sz val="10"/>
        <rFont val="Times New Roman"/>
        <charset val="134"/>
      </rPr>
      <t>15</t>
    </r>
    <r>
      <rPr>
        <sz val="10"/>
        <rFont val="宋体"/>
        <charset val="134"/>
      </rPr>
      <t>％（</t>
    </r>
    <r>
      <rPr>
        <sz val="10"/>
        <rFont val="Times New Roman"/>
        <charset val="134"/>
      </rPr>
      <t>14.85</t>
    </r>
    <r>
      <rPr>
        <sz val="10"/>
        <rFont val="宋体"/>
        <charset val="134"/>
      </rPr>
      <t>万元），企业分红</t>
    </r>
    <r>
      <rPr>
        <sz val="10"/>
        <rFont val="Times New Roman"/>
        <charset val="134"/>
      </rPr>
      <t>40</t>
    </r>
    <r>
      <rPr>
        <sz val="10"/>
        <rFont val="宋体"/>
        <charset val="134"/>
      </rPr>
      <t>％（</t>
    </r>
    <r>
      <rPr>
        <sz val="10"/>
        <rFont val="Times New Roman"/>
        <charset val="134"/>
      </rPr>
      <t>39.6</t>
    </r>
    <r>
      <rPr>
        <sz val="10"/>
        <rFont val="宋体"/>
        <charset val="134"/>
      </rPr>
      <t>万元），合作社占</t>
    </r>
    <r>
      <rPr>
        <sz val="10"/>
        <rFont val="Times New Roman"/>
        <charset val="134"/>
      </rPr>
      <t>45</t>
    </r>
    <r>
      <rPr>
        <sz val="10"/>
        <rFont val="宋体"/>
        <charset val="134"/>
      </rPr>
      <t>％（</t>
    </r>
    <r>
      <rPr>
        <sz val="10"/>
        <rFont val="Times New Roman"/>
        <charset val="134"/>
      </rPr>
      <t>44.55</t>
    </r>
    <r>
      <rPr>
        <sz val="10"/>
        <rFont val="宋体"/>
        <charset val="134"/>
      </rPr>
      <t>万元）。有效促进产业结构调整，达到壮大村组集体经济、达到群众增收目的。最终实现巩固拓展脱贫攻坚成果与乡村振兴相衔接。</t>
    </r>
  </si>
  <si>
    <r>
      <rPr>
        <sz val="10"/>
        <color theme="1"/>
        <rFont val="宋体"/>
        <charset val="134"/>
      </rPr>
      <t>项目建成后形成的资产归村集体所有，项目采用</t>
    </r>
    <r>
      <rPr>
        <sz val="10"/>
        <color theme="1"/>
        <rFont val="Times New Roman"/>
        <charset val="134"/>
      </rPr>
      <t>“</t>
    </r>
    <r>
      <rPr>
        <sz val="10"/>
        <color theme="1"/>
        <rFont val="宋体"/>
        <charset val="134"/>
      </rPr>
      <t>党支部</t>
    </r>
    <r>
      <rPr>
        <sz val="10"/>
        <color theme="1"/>
        <rFont val="Times New Roman"/>
        <charset val="134"/>
      </rPr>
      <t>+</t>
    </r>
    <r>
      <rPr>
        <sz val="10"/>
        <color theme="1"/>
        <rFont val="宋体"/>
        <charset val="134"/>
      </rPr>
      <t>企业</t>
    </r>
    <r>
      <rPr>
        <sz val="10"/>
        <color theme="1"/>
        <rFont val="Times New Roman"/>
        <charset val="134"/>
      </rPr>
      <t>+</t>
    </r>
    <r>
      <rPr>
        <sz val="10"/>
        <color theme="1"/>
        <rFont val="宋体"/>
        <charset val="134"/>
      </rPr>
      <t>合作社</t>
    </r>
    <r>
      <rPr>
        <sz val="10"/>
        <color theme="1"/>
        <rFont val="Times New Roman"/>
        <charset val="134"/>
      </rPr>
      <t>+</t>
    </r>
    <r>
      <rPr>
        <sz val="10"/>
        <color theme="1"/>
        <rFont val="宋体"/>
        <charset val="134"/>
      </rPr>
      <t>农户</t>
    </r>
    <r>
      <rPr>
        <sz val="10"/>
        <color theme="1"/>
        <rFont val="Times New Roman"/>
        <charset val="134"/>
      </rPr>
      <t>+</t>
    </r>
    <r>
      <rPr>
        <sz val="10"/>
        <color theme="1"/>
        <rFont val="宋体"/>
        <charset val="134"/>
      </rPr>
      <t>基地</t>
    </r>
    <r>
      <rPr>
        <sz val="10"/>
        <color theme="1"/>
        <rFont val="Times New Roman"/>
        <charset val="134"/>
      </rPr>
      <t>"</t>
    </r>
    <r>
      <rPr>
        <sz val="10"/>
        <color theme="1"/>
        <rFont val="宋体"/>
        <charset val="134"/>
      </rPr>
      <t>经营合作方式，与龙头企业进行技术和销售合作，由企业带动，合作社统一管理运营，吸纳农户特别是脱贫劳动力加入合作社，成为合作社社员，通过土地流转、就业务工、带动生产、帮助产销对接及参与收益分红等方式，充分与农户建立利益联结机制。一方面，合作社经营期间，长期需要用工，群众就近就便就业务工，积极参与生产经营活动，增加其务工收入；另一方面，农户积极加入合作社，合作社可以为农户提供种植技术、种苗及为其回收产品，帮助农户产销对接，进而带动农户生产发展，增加其经营性收入；其次，农户成为社员后，可以参与分红，增加收入。</t>
    </r>
  </si>
  <si>
    <t>谢天龙</t>
  </si>
  <si>
    <t>文平</t>
  </si>
  <si>
    <t>新华乡文平片区滇橄榄种植项目</t>
  </si>
  <si>
    <t>项目采用“党支部+企业+合作社+农户+基地"经营合作方式，由合作社统一管理运营。项目建设100平方米管护房、200平方米仓储用房，种植香水柠檬200亩，对原有芒果和荔枝进行提质改造，配套灌溉设施等。</t>
  </si>
  <si>
    <t xml:space="preserve"> 通过利用移民剩余资源建设100平方米管护房,200平方米仓储用房，种植香水柠檬200亩，亩产8500元，除去管护成本每亩3000元，预计每年增收110万元；企业技术服务费占15％（16.5万元），企业分红40％（11万元），合作社占45％（55万元）。有效促进产业结构调整，达到壮大村组集体经济、达到群众增收目的。最终实现巩固拓展脱贫攻坚成果与乡村振兴相衔接。</t>
  </si>
  <si>
    <r>
      <rPr>
        <sz val="10"/>
        <color theme="1"/>
        <rFont val="宋体"/>
        <charset val="134"/>
      </rPr>
      <t>项目建成后形成的资产归村集体所有，项目采用</t>
    </r>
    <r>
      <rPr>
        <sz val="10"/>
        <color theme="1"/>
        <rFont val="Times New Roman"/>
        <charset val="134"/>
      </rPr>
      <t>“</t>
    </r>
    <r>
      <rPr>
        <sz val="10"/>
        <color theme="1"/>
        <rFont val="宋体"/>
        <charset val="134"/>
      </rPr>
      <t>党支部</t>
    </r>
    <r>
      <rPr>
        <sz val="10"/>
        <color theme="1"/>
        <rFont val="Times New Roman"/>
        <charset val="134"/>
      </rPr>
      <t>+</t>
    </r>
    <r>
      <rPr>
        <sz val="10"/>
        <color theme="1"/>
        <rFont val="宋体"/>
        <charset val="134"/>
      </rPr>
      <t>企业</t>
    </r>
    <r>
      <rPr>
        <sz val="10"/>
        <color theme="1"/>
        <rFont val="Times New Roman"/>
        <charset val="134"/>
      </rPr>
      <t>+</t>
    </r>
    <r>
      <rPr>
        <sz val="10"/>
        <color theme="1"/>
        <rFont val="宋体"/>
        <charset val="134"/>
      </rPr>
      <t>合作社</t>
    </r>
    <r>
      <rPr>
        <sz val="10"/>
        <color theme="1"/>
        <rFont val="Times New Roman"/>
        <charset val="134"/>
      </rPr>
      <t>+</t>
    </r>
    <r>
      <rPr>
        <sz val="10"/>
        <color theme="1"/>
        <rFont val="宋体"/>
        <charset val="134"/>
      </rPr>
      <t>农户</t>
    </r>
    <r>
      <rPr>
        <sz val="10"/>
        <color theme="1"/>
        <rFont val="Times New Roman"/>
        <charset val="134"/>
      </rPr>
      <t>+</t>
    </r>
    <r>
      <rPr>
        <sz val="10"/>
        <color theme="1"/>
        <rFont val="宋体"/>
        <charset val="134"/>
      </rPr>
      <t>基地</t>
    </r>
    <r>
      <rPr>
        <sz val="10"/>
        <color theme="1"/>
        <rFont val="Times New Roman"/>
        <charset val="134"/>
      </rPr>
      <t>"</t>
    </r>
    <r>
      <rPr>
        <sz val="10"/>
        <color theme="1"/>
        <rFont val="宋体"/>
        <charset val="134"/>
      </rPr>
      <t>经营合作方式，与龙头企业技术和销售合作，由企业带动，合作社统一管理运营，吸纳农户特别是脱贫劳动力加入合作社，成为合作社社员，通过土地流转、资产入股、就业务工、带动生产、帮助产销对接及参与收益分红等方式，充分与农户建立利益联结机制。一是参与资源入股分红。项目区绝大多数为移民剩余土地，涉及少量农户地块，通过流转入股等方式，由合作社统一管理使用，农户以资源入股取得相应分红收益。二是合作社经营期间，长期需要用工，群众就近就便就业务工，积极参与生产经营活动，增加其务工收入。三是农户积极加入合作社，合作社可以为农户提供种植技术、种苗及为其回收产品，帮助农户产销对接，进而带动农户生产发展，增加其经营性收入；其次，农户成为社员后，可以参与分红，增加收入。</t>
    </r>
  </si>
  <si>
    <t>白腊、水源</t>
  </si>
  <si>
    <t>新华乡香水柠檬种植项目</t>
  </si>
  <si>
    <t>项目采用“党支部+企业+合作社+农户+基地"经营合作方式。（一）稻田泡池6个、综合管护房300平方米；（二）温泉稻田养鱼25亩；（三）稻田农耕体验区；（四）配套环保设施。</t>
  </si>
  <si>
    <t>一是通过稻田泡池6个、综合管护房300平方米、稻田农耕体验区等设施建设，打造乡村旅游景点1个，每年可实现租金收益4.5万元以上；二是通过流转稻田利用温泉水养鱼（罗非鱼），亩产2000元，除去管护成本每亩600元，预计每年增收3.5万元左右。项目建设，年预计增加脱贫村村集体经济总收入8万元以上，带动脱贫人口就近务工和土地流转增加收入8万元以上。通过发展新兴产业，促进产业结构调整，让村集体、群众双增收，最终实现巩固拓展脱贫攻坚成果与乡村振兴相衔接。</t>
  </si>
  <si>
    <r>
      <rPr>
        <sz val="10"/>
        <color theme="1"/>
        <rFont val="宋体"/>
        <charset val="134"/>
      </rPr>
      <t>项目建成后形成的资产归村集体所有，项目采用</t>
    </r>
    <r>
      <rPr>
        <sz val="10"/>
        <color theme="1"/>
        <rFont val="Times New Roman"/>
        <charset val="134"/>
      </rPr>
      <t>“</t>
    </r>
    <r>
      <rPr>
        <sz val="10"/>
        <color theme="1"/>
        <rFont val="宋体"/>
        <charset val="134"/>
      </rPr>
      <t>党支部</t>
    </r>
    <r>
      <rPr>
        <sz val="10"/>
        <color theme="1"/>
        <rFont val="Times New Roman"/>
        <charset val="134"/>
      </rPr>
      <t>+</t>
    </r>
    <r>
      <rPr>
        <sz val="10"/>
        <color theme="1"/>
        <rFont val="宋体"/>
        <charset val="134"/>
      </rPr>
      <t>企业</t>
    </r>
    <r>
      <rPr>
        <sz val="10"/>
        <color theme="1"/>
        <rFont val="Times New Roman"/>
        <charset val="134"/>
      </rPr>
      <t>+</t>
    </r>
    <r>
      <rPr>
        <sz val="10"/>
        <color theme="1"/>
        <rFont val="宋体"/>
        <charset val="134"/>
      </rPr>
      <t>合作社</t>
    </r>
    <r>
      <rPr>
        <sz val="10"/>
        <color theme="1"/>
        <rFont val="Times New Roman"/>
        <charset val="134"/>
      </rPr>
      <t>+</t>
    </r>
    <r>
      <rPr>
        <sz val="10"/>
        <color theme="1"/>
        <rFont val="宋体"/>
        <charset val="134"/>
      </rPr>
      <t>农户</t>
    </r>
    <r>
      <rPr>
        <sz val="10"/>
        <color theme="1"/>
        <rFont val="Times New Roman"/>
        <charset val="134"/>
      </rPr>
      <t>+</t>
    </r>
    <r>
      <rPr>
        <sz val="10"/>
        <color theme="1"/>
        <rFont val="宋体"/>
        <charset val="134"/>
      </rPr>
      <t>基地</t>
    </r>
    <r>
      <rPr>
        <sz val="10"/>
        <color theme="1"/>
        <rFont val="Times New Roman"/>
        <charset val="134"/>
      </rPr>
      <t>"</t>
    </r>
    <r>
      <rPr>
        <sz val="10"/>
        <color theme="1"/>
        <rFont val="宋体"/>
        <charset val="134"/>
      </rPr>
      <t>经营合作方式，与龙头企业进行技术和经营管理合作，由企业带动，合作社统一管理运营，吸纳农户特别是脱贫劳动力加入合作社，成为合作社社员，通过土地流转、资产入股、就业务工、带动生产、帮助产销对接及参与收益分红等方式，充分与农户建立利益联结机制。一是参与资源入股分红。项目区绝大多数为农户土地，通过流转入股等方式，由合作社统一管理使用，农户以资源入股取得相应分红收益。二是合作社经营期间，长期需要用工，群众就近就便就业务工，积极参与生产经营活动，增加其务工收入。三是农户积极加入合作社，合作社可以为农户提供种植养殖技术、种苗及为其回收产品，帮助农户产销对接，进而带动农户生产发展，增加其经营性收入；其次，农户成为社员后，可以参与分红，增加收入。最终达到企业得利、农户受益、集体增收目的。</t>
    </r>
  </si>
  <si>
    <t>白腊</t>
  </si>
  <si>
    <t>新华乡白腊村味咱片区热带水果种植项目</t>
  </si>
  <si>
    <t>采取“党组织+企业+合作社（致富带头人）+农户+基地”的运营模式，项目建设100平方米管护房,200平方米仓储和滇橄榄分拣中心，对2000亩野生滇橄榄进行嫁接。</t>
  </si>
  <si>
    <r>
      <rPr>
        <sz val="11"/>
        <color theme="1"/>
        <rFont val="宋体"/>
        <charset val="134"/>
      </rPr>
      <t>通过建设滇橄榄种植基地、种植</t>
    </r>
    <r>
      <rPr>
        <sz val="11"/>
        <color theme="1"/>
        <rFont val="Times New Roman"/>
        <charset val="134"/>
      </rPr>
      <t>2000</t>
    </r>
    <r>
      <rPr>
        <sz val="11"/>
        <color theme="1"/>
        <rFont val="宋体"/>
        <charset val="134"/>
      </rPr>
      <t>亩滇橄榄，亩产</t>
    </r>
    <r>
      <rPr>
        <sz val="11"/>
        <color theme="1"/>
        <rFont val="Times New Roman"/>
        <charset val="134"/>
      </rPr>
      <t>400</t>
    </r>
    <r>
      <rPr>
        <sz val="11"/>
        <color theme="1"/>
        <rFont val="宋体"/>
        <charset val="134"/>
      </rPr>
      <t>公斤，每亩收益</t>
    </r>
    <r>
      <rPr>
        <sz val="11"/>
        <color theme="1"/>
        <rFont val="Times New Roman"/>
        <charset val="134"/>
      </rPr>
      <t>800</t>
    </r>
    <r>
      <rPr>
        <sz val="11"/>
        <color theme="1"/>
        <rFont val="宋体"/>
        <charset val="134"/>
      </rPr>
      <t>元，除去管护和采摘费用每亩</t>
    </r>
    <r>
      <rPr>
        <sz val="11"/>
        <color theme="1"/>
        <rFont val="Times New Roman"/>
        <charset val="134"/>
      </rPr>
      <t>300</t>
    </r>
    <r>
      <rPr>
        <sz val="11"/>
        <color theme="1"/>
        <rFont val="宋体"/>
        <charset val="134"/>
      </rPr>
      <t>元，预计每年能增收</t>
    </r>
    <r>
      <rPr>
        <sz val="11"/>
        <color theme="1"/>
        <rFont val="Times New Roman"/>
        <charset val="134"/>
      </rPr>
      <t>100</t>
    </r>
    <r>
      <rPr>
        <sz val="11"/>
        <color theme="1"/>
        <rFont val="宋体"/>
        <charset val="134"/>
      </rPr>
      <t>万元。通过发展新兴产业，促进产业结构调整，让村集体、群众双增收。最终实现巩固拓展脱贫攻坚成果与乡村振兴相衔接。</t>
    </r>
  </si>
  <si>
    <r>
      <rPr>
        <sz val="10"/>
        <color theme="1"/>
        <rFont val="宋体"/>
        <charset val="134"/>
      </rPr>
      <t>项目建成后形成的资产归村集体所有，项目采用</t>
    </r>
    <r>
      <rPr>
        <sz val="10"/>
        <color theme="1"/>
        <rFont val="Times New Roman"/>
        <charset val="134"/>
      </rPr>
      <t>“</t>
    </r>
    <r>
      <rPr>
        <sz val="10"/>
        <color theme="1"/>
        <rFont val="宋体"/>
        <charset val="134"/>
      </rPr>
      <t>党支部</t>
    </r>
    <r>
      <rPr>
        <sz val="10"/>
        <color theme="1"/>
        <rFont val="Times New Roman"/>
        <charset val="134"/>
      </rPr>
      <t>+</t>
    </r>
    <r>
      <rPr>
        <sz val="10"/>
        <color theme="1"/>
        <rFont val="宋体"/>
        <charset val="134"/>
      </rPr>
      <t>企业</t>
    </r>
    <r>
      <rPr>
        <sz val="10"/>
        <color theme="1"/>
        <rFont val="Times New Roman"/>
        <charset val="134"/>
      </rPr>
      <t>+</t>
    </r>
    <r>
      <rPr>
        <sz val="10"/>
        <color theme="1"/>
        <rFont val="宋体"/>
        <charset val="134"/>
      </rPr>
      <t>合作社（致富带头人）</t>
    </r>
    <r>
      <rPr>
        <sz val="10"/>
        <color theme="1"/>
        <rFont val="Times New Roman"/>
        <charset val="134"/>
      </rPr>
      <t>+</t>
    </r>
    <r>
      <rPr>
        <sz val="10"/>
        <color theme="1"/>
        <rFont val="宋体"/>
        <charset val="134"/>
      </rPr>
      <t>农户</t>
    </r>
    <r>
      <rPr>
        <sz val="10"/>
        <color theme="1"/>
        <rFont val="Times New Roman"/>
        <charset val="134"/>
      </rPr>
      <t>+</t>
    </r>
    <r>
      <rPr>
        <sz val="10"/>
        <color theme="1"/>
        <rFont val="宋体"/>
        <charset val="134"/>
      </rPr>
      <t>基地</t>
    </r>
    <r>
      <rPr>
        <sz val="10"/>
        <color theme="1"/>
        <rFont val="Times New Roman"/>
        <charset val="134"/>
      </rPr>
      <t>"</t>
    </r>
    <r>
      <rPr>
        <sz val="10"/>
        <color theme="1"/>
        <rFont val="宋体"/>
        <charset val="134"/>
      </rPr>
      <t>经营合作方式，与龙头企业技术和销售合作，由企业带动，合作社统一管理运营，吸纳农户特别是脱贫劳动力加入合作社，成为合作社社员，通过土地流转、资产入股、就业务工、带动生产、帮助产销对接及参与收益分红等方式，充分与农户建立利益联结机制。一是参与资源入股分红。目前集中连片的野生橄榄多数为农户私有财产，通过流转入股等方式，由合作社统一管理使用，农户以资源入股取得相应分红收益。二是合作社经营期间，长期需要用工，群众就近就便就业务工，积极参与生产经营活动，增加其务工收入。三是农户积极加入合作社，合作社可以为农户提供种植技术、种苗及为其回收产品，帮助农户产销对接，进而带动农户生产发展，增加其经营性收入；其次，农户成为社员后，可以参与分红，增加收入。</t>
    </r>
  </si>
  <si>
    <t>水源村</t>
  </si>
  <si>
    <t>新华乡水源村林下黄精种植项目</t>
  </si>
  <si>
    <t>项目采用“党支部+农户+基地"经营方式。种植黄精30亩，配套道路硬化600平方米，污水治理PVC110管1800米、污水收集60*60小井16个及垃圾桶等。</t>
  </si>
  <si>
    <t>通过种植黄精30亩，发展林下经济，是一项节省林地资源、增加单位林地面积产出的特色经济产业，将对项目区及周边地区林下经济发展起辐射作用，对发展农村经济、促进农民增收等方面起积极促进作用；同时，配套道路硬化600平方米，污水治理PVC110管1800米、污水收集60*60小井16个及垃圾桶等，将极大改善新华乡水源村七甲自然村环境治理设施条件，进一步推进绿美建设，从根本上改善人居环境，助推乡村生态振兴。</t>
  </si>
  <si>
    <t>项目采用“党支部+农户+基地"经营方式。通过项目建设，将对项目区及周边地区林下经济发展起辐射作用，带动周边农户积极参与黄精种植，进一步为农户提供种苗及技术支持，并帮助其回收产品，促进农户发展生产。对发展农村经济、促进农民增收等方面起积极促进作用</t>
  </si>
  <si>
    <t>鲁史镇人民政府</t>
  </si>
  <si>
    <t>团结村</t>
  </si>
  <si>
    <t>鲁史镇永新片区古茶园保护发展项目</t>
  </si>
  <si>
    <t>拟在团结村实施古茶园保护2000亩，建设配备主厂房800平方米，阳光晒棚800平方米，仓储及管理用房300平方米，购置揉茶机、抖筛机、微调槽、烘干机等相关设施。</t>
  </si>
  <si>
    <t>通过建设：为古茶树资源保护与利用夯实基础的同时，促进团结村群众增收致富，并示范带动项目村群众规模化、高效化发展特色产业，不断提高群众生产效率，推动村集体经济发展，拓宽群众增收渠道，在生产经营活动中增加农户收入的同时，提高脱贫地区农户自我发展能力，为脱贫攻坚与乡村振兴有效衔接助力。</t>
  </si>
  <si>
    <t>项目建成后，一是采取“1+5+1”工作模式，成立永发片区茶叶种植开发合作联合，联社由5个村党组织领办合作社联合组建，由党委政府牵头引进凤宁茶叶公司，公司与合作联社签订框架合作协议。由村合作社将片区茶农分村纳入本村茶叶合作社社员并颁发社员证，由社员农户按照企业“不打农药、不施化肥”的管理标准进行管护，农户持证交售茶叶原料，企业定点定向收购。经过初步核算，从2024年春茶季，企业可在以上5个村收取茶叶原料40吨以上，按照“企业收购价须高于市场价1元/市斤以上；企业每收购1市斤原料，合作联社提取1元管理服务费”的协议，可直接促进茶农增收8万元以上，合作联社可获得收益8万元，实现农户增收集体收益。</t>
  </si>
  <si>
    <t>赵兵</t>
  </si>
  <si>
    <t>永发村</t>
  </si>
  <si>
    <t>鲁史镇永发果林及污水还田利用处理项目</t>
  </si>
  <si>
    <t>建设热带水果20亩，坚果提质50亩；建设果林晾晒场地1200平方米。</t>
  </si>
  <si>
    <t>通过建设：一是大幅度提升永发村的基础设施条件，特别是灌溉水利 、 农业等设施承载力明显增强，改善生产条件。二是吸引大量游客前来采摘，促进当地土特产品销售，稳定群众增收，并有效提升村庄的整体风貌，把永发片区建设成为“看得见山、望得见水、记得住乡愁”的“生态宜居”美丽村庄。</t>
  </si>
  <si>
    <t>项目建成后，按照“党总支部+合作社（江畔农业种植专业合作社）+龙头企业（大理旅游集团、锦华旅游开发有限公司、禾缘农业科技服务有限公司）+农户”模式，建立紧密型利益联结机制。一是村党总支领办的江畔合作社为抓手，通过整合群众土地，由公司统一规划、供种、培训、种植、管理、收购，让农民离土不离乡，就近转变为产业工人。同时成立村级工会组织，将群众吸纳为工会会员，进一步维护会员的权益保障。使群众不仅能从种养业中收益，更能从加工流通与休闲旅游等产业环节切实增收。</t>
  </si>
  <si>
    <t>鲁史镇17个村</t>
  </si>
  <si>
    <t>鲁史镇烟区实施生物质燃烧机项目</t>
  </si>
  <si>
    <t>购置烤烟生物质燃烧机167台，其中用于密集型烤房40台，果蔬烘干机127台。</t>
  </si>
  <si>
    <t>通过建设：一是推动鲁史镇烤烟生产规模化、高效化发展，不断提高群众生产效率，节约成本，促进增收，同时推动村集体经济发展，在生产经营活动中增加农户收入的同时，提高脱贫地区农户自我发展能力，为脱贫攻坚与乡村振兴有效衔接助力；二是延伸产业链，提高生物质燃料的市场需求，促进燃料生产企业的发展，有效提高秸秆、核桃壳等废弃物资源的综合利用。</t>
  </si>
  <si>
    <t>项目建成后，节约烤烟生产成本，每台燃烧机一个烤烟季度能节省工4个左右，工人工资按照150元/天计算，可节约人工成本600元；每炉烤烟的烘烤用煤约900公斤，折合人民币1400元左右。二是增加村集体经济收入，每台每年收入租金200元，可增加村集体经济收入3.34万元左右，拓宽村集体经济收入来源渠道、稳定收入来源。</t>
  </si>
  <si>
    <t>小湾镇人民政府</t>
  </si>
  <si>
    <t>正义村</t>
  </si>
  <si>
    <t>小湾镇正义村沿江热带水果种植项目</t>
  </si>
  <si>
    <t>采取“党组织+企业+合作社+农户”的运营模式，种植牛油果5000株、释迦果5000株、蛋黄果1250株、百香果5000株，配套建设产业管护用房200平方米，配套实施种植区灌溉工程。</t>
  </si>
  <si>
    <t>通过项目建设，融入澜沧江示范带建设及市委“五彩澜沧江”建设部署，发挥巍凤高速跨江大桥区位优势，发展沿江特色产业，丰富产业布局，发展壮大村集体经济、带动群众增收。预计每年增加项目区农户收益约24万元，增加公司收入约24万元，增加村集体经济收入约32万元。</t>
  </si>
  <si>
    <r>
      <rPr>
        <sz val="10"/>
        <rFont val="宋体"/>
        <charset val="134"/>
      </rPr>
      <t>由村党组织牵头，临沧仓实农业产业发展有限公司为运营主体，由村内农民专业组织农户进行生产务工，项目投产后由临沧仓实农业产业发展有限公司负责市场销售，扣除生产经营成本后，利润按企业</t>
    </r>
    <r>
      <rPr>
        <sz val="10"/>
        <color theme="1"/>
        <rFont val="宋体"/>
        <charset val="134"/>
      </rPr>
      <t>30%、农户30%、村集体40%进行分红。项目可带动正义村2个自然村136户（其中脱贫户11户）农户持续增收。</t>
    </r>
  </si>
  <si>
    <t>董成文</t>
  </si>
  <si>
    <t>锦秀村</t>
  </si>
  <si>
    <t>小湾镇锦秀村精制茶厂及茶体验中心配套设施建设项目</t>
  </si>
  <si>
    <t>在小湾镇锦秀村新建精制茶厂厂房600平方米，配置生产设备及生产用电工程，配置匀堆机、筛分机、风选机、色选机、静电除杂机、包装机等生产设备；在锦秀村现有茶文化体验中心配套相应制茶体验设备。</t>
  </si>
  <si>
    <t>通过建设精制茶厂申请SC认证，将现有制茶小工坊吸纳为精制茶厂的毛料供应商，形成小区域茶产业联盟。健全制作工艺和质量标准，统一品牌，提高市场竞争力及抗风险能力，通过建设茶文化体验中心，形成原料、加工、体验、存茶、销售为一体的闭合产业链，促进锦秀茶产业可持续发展。每年增加村集体收益不低于15万元，带动项目区农户增收不低于20万元。</t>
  </si>
  <si>
    <t>建立“村党总支部+企业（公司）+合作社+农户”利益联结机制。在村党总支部的引领下，以临沧茗祖景区运营管理公司为运营主体，村级合作社吸收种植大户及种植农户为合作社社员，项目固定资产归村集体所有，运营生产由临沧茗祖景区运营管理公司负责，项目运营收益由村集体和上海茗祖农业科技有限公司按51%：49%进行分红项目预计带动两个行政村5个自然村629户（其中脱贫户207户）茶农增收。</t>
  </si>
  <si>
    <t>桂花村、春光村、锦秀村、华峰村、温泉村、正义村</t>
  </si>
  <si>
    <t>小湾镇小蚕共育点改造提升项目</t>
  </si>
  <si>
    <t>新建小蚕共育点400平方米，改造提升200平方米，配套共育盒2100个，共育车120辆，臭氧消毒30台，加湿器30台，切桑机30台，恒温加热器30台；新植桑园50亩，每亩1000株，补植老桑园50亩，每亩500株，每亩补助蚕桑专用肥80公斤，依托现有的水窖布设桑园喷灌设施100亩。</t>
  </si>
  <si>
    <t>通过建设小蚕共育点和桑园基地，配套共育点设施设备，解决目前蚕桑生产设施设备不足，养殖产能受限的问题，促进桂花村蚕桑产业发展。预计每年增加村集体经济不低于5.7万元。带动片区农户每年增加养蚕量400张，以每张2000元计，增加群众收入80万元。。</t>
  </si>
  <si>
    <t>建立“村党总支部+企业（公司）+合作社+农户”利益联结机制。在村党总支部的引领下，与凤庆县桐凤丝绸有限公司签订运营合作协议，在现有合作机制上再提升，带动全村165户（其中新增养蚕户34户、脱贫户52户）发展蚕桑产业，实现村集体、公司、农户共同增收。</t>
  </si>
  <si>
    <t>大寺乡人民政府</t>
  </si>
  <si>
    <t>平河村、河顺村、双龙村、回龙村、岔河村、大寺村</t>
  </si>
  <si>
    <t>凤庆县滇红茶核心原料示范基地建设项目二期</t>
  </si>
  <si>
    <t>1、园覆荫树种植：按区域按照“雨林联盟”认证，“绿色”“有机”产品基地认证”的标准建设，种植多依、樱桃等覆荫树3000株，绿肥植物苦荞、甜荞及有机肥等1.5万亩，茶园管护水源点治理3个。
2.茶叶初制站建设：2.茶叶初制站建设：①岔河村岔河初制所加固修缮管护房300平方米，新建茶叶加工房720平方米，晾晒场硬化750平方米，配备标准化茶叶加工生产设备1套。②双龙村双龙茶所加固修缮厂房900平方米，新建炒茶、仓储、晾晒一体管护用房300平方米，晾晒场硬化300平方米，配备标准化茶叶加工生产设备1套；③大寺村光明茶厂新建茶叶晾晒加工坊260平方米；④平河村古树茶厂建设，新建茶叶加工车间800平方米；玻璃顶晾晒大棚500平方米。
3、配套设施建设：①平河古树茶园溯源数字化监控中心一处，占地面积60平方米；建设古树茶数字化管理茶园200亩，设置二维码溯源系统一套，智能化网络监控设施等。②采购97台割草机，97台绿篱机用于群众清除茶园杂草，做好茶园管护；以村集体资产租赁给制茶企业，租金主要用于群众公益事业或发展壮大集体经济再投资等。</t>
  </si>
  <si>
    <t>通过建设凤庆县滇红茶核心原料示范基地建设项目，项目建成后，将有效改善项目区茶园品质，预计可直接带动3993余户农户实现增收，每年每亩增收200元左右。种植的水果投产后，预计可实现收入300余万元，6个村1550户农户，户均可增收2253余元。同时岔河、双龙、平河村三个村可以通过出租茶叶初制所增加集体经济收入，每个初制所预计每年可增加收入5万元，共增收15万元。</t>
  </si>
  <si>
    <t>各村在党组织领导下成立茶叶专业合作社，合作社与企业构建利益联结机制，农户通过茶园入股方式加入合作社。合作社应企业之需，组织农户按照要求进行茶园管理及茶叶采摘，致力于打造高标准基地，产出高品质茶叶。企业承诺以高于市场价的价格收购指定片区的茶叶，合作社因此获得相应分红，从而助力村集体经济的发展壮大。通过基地创建，预计鲜叶产量将达到9000吨。农户收益情况：6个村3993户农户通过认证标准管理茶园，企业收购鲜叶每公斤高于市场价10%约1元左右，每年共增收900万元左右，户均增收2253元左右。村集体收益情况：一是茶所租金收入。涉及茶所新建改造的村，茶所租金可达到项目投资6%左右。二是合作社返利收入。根据片区认购企业茶叶收购情况，企业每收购1公斤鲜叶，返利给合作社0.2元，6个村集体经济收入将增加180多万元。</t>
  </si>
  <si>
    <t>杨正凡</t>
  </si>
  <si>
    <t>腰街彝族乡人民政府</t>
  </si>
  <si>
    <t>腰街乡</t>
  </si>
  <si>
    <t>腰街彝族乡2024年滇黄精种植项目</t>
  </si>
  <si>
    <t>采取“党组织+企业+合作社（致富带头人）+农户”的运营模式，种植滇黄精300亩。</t>
  </si>
  <si>
    <t>通过种植滇黄精300亩，可促进产业发展，增加群众收入，提高群众生产生活水平。</t>
  </si>
  <si>
    <t>项目实施可带动周边劳动力就近务工900人次，带动增加贫困人口就业人数3人以上，收入按照每天80元计算，稳定增加农村劳动力工资性收入72000元。通过收益分配，增加村集体经济收入4.5万元以上，产业受益后带动增加脱贫人口总收入超过350万元，预计受益人数2431人，其中受益建档立卡脱贫人口数860人。</t>
  </si>
  <si>
    <t>史福洲</t>
  </si>
  <si>
    <t>开明村、复兴村</t>
  </si>
  <si>
    <t>腰街彝族乡红油香椿种植项目</t>
  </si>
  <si>
    <t>采取“党组织+企业+合作社+农户”的运营模式，种植红油香椿500亩。</t>
  </si>
  <si>
    <t>通过种植红油香椿500亩，将使农特产品成为带动农民增收、提升地方经济效益的主导产业之一，同时间接促进种植业的良性发展，促进当地的经济结构优化调整，满足腰街乡地方经济的发展和人民群众生活水平提高的需要，促进当地经济、文化、社会、生态等综合效益的全面增长。</t>
  </si>
  <si>
    <t>项目实施可带动周边劳动力就近务工1500人次，带动增加贫困人口就业人数5人以上，收入按照每天80元计算，稳定增加农村劳动力工资性收入144000元。项目取得利润后，原则上，春福农业发展有限公司与香椿企业利润分成占比为70:30；春福农业发展有限公司每年提取利润总额的60%给村集体。产业受益后带动增加脱贫人口总收入超过800万元，预计受益人数2369人，其中受益建档立卡脱贫人口数1200人，村集体经济收入用以壮大村集体经济及基础设施发展。</t>
  </si>
  <si>
    <t>复兴村</t>
  </si>
  <si>
    <t>腰街彝族乡复兴村荷兰豆种植基地建设项目</t>
  </si>
  <si>
    <t>种植荷兰豆1000亩，建设蓄水池3个（其中：100立方米蓄水池1个，50立方米蓄水池2个），建设输水管线13000米。</t>
  </si>
  <si>
    <t>通过种植荷兰豆1000亩，可促进产业发展，增加群众收入，提高群众生产生活水平。</t>
  </si>
  <si>
    <t>项目实施可带动周边劳动力就近务工1500人次，带动增加贫困人口就业人数10人以上，收入按照每天80元计算，稳定增加农村劳动力工资性收入120000元。 通过收益分配，增加村集体经济收入6万元。</t>
  </si>
  <si>
    <t>洛党镇人民政府</t>
  </si>
  <si>
    <t>洛党村、大兴村、中村、新峰村</t>
  </si>
  <si>
    <t>洛党镇滇橄榄种植基地建设项目</t>
  </si>
  <si>
    <t>采取“党组织+企业+合作社（致富带头人）+农户”的运营模式，进行滇橄榄种植800亩。</t>
  </si>
  <si>
    <t>通过种植滇橄榄800亩，吸引企业合作，开展种植培训，形成专业化种植，发展滇橄榄产业，增加农户及村集体收入，促进乡村产业振兴。</t>
  </si>
  <si>
    <t>一是受益农户11523人，农户收入增加400万元，人均增收347元，二是增加村集体经济收入24万元以上，主要用于带动脱贫人口发展产业和对脱贫不稳定户、边缘易致贫户增收，对突发严重困难户“三类对象”进行临时救助。</t>
  </si>
  <si>
    <t>于学文</t>
  </si>
  <si>
    <t>琼岳村</t>
  </si>
  <si>
    <t>洛党镇琼岳村产业基地建设项目</t>
  </si>
  <si>
    <t>采取“党组织+企业+合作社+农户”的运营模式，在1000亩茶园内套种滇橄榄。</t>
  </si>
  <si>
    <t>通过茶园内套种滇橄榄1000亩，提高产业竞争力，提升农户及村集体收入，促进乡村产业振兴。</t>
  </si>
  <si>
    <t>一是受益农户2642人，农户收入增加375万元，人均增收1419元，二是增加村集体经济收入22.5万元以上，主要用于带动脱贫人口发展产业和对脱贫不稳定户、边缘易致贫户增收，对突发严重困难户“三类对象”进行临时救助。</t>
  </si>
  <si>
    <t>岳舞村</t>
  </si>
  <si>
    <t>洛党镇岳舞村中草药产业基地建设项目</t>
  </si>
  <si>
    <t>采取“党组织+企业+合作社+农户”的运营模式，进行中草药种植300亩。</t>
  </si>
  <si>
    <t>通过种植中草药300亩，发展中草药产业，增加农户及村集体收入，促进乡村产业振兴。</t>
  </si>
  <si>
    <t>一是受益农户1051人，农户收入增加150万元，人均增收1427元，二是增加村集体经济收入6.75万元以上，主要用于带动脱贫人口发展产业和对脱贫不稳定户、边缘易致贫户增收，对突发严重困难户“三类对象”进行临时救助。</t>
  </si>
  <si>
    <t>凤山镇人民政府</t>
  </si>
  <si>
    <t>安石村</t>
  </si>
  <si>
    <t>凤山镇安石村滇红茶生产基地建设项目</t>
  </si>
  <si>
    <t>在安石村规划建设总建筑面积11569.56平方米的滇红茶生产基地，其中：生产线厂房建筑面积1184.28平方米，新建 CTC 茶厂7996.06平方米，新建滇红茶产品展示区489.6平方米，新建仓库等1074.86平方米，新建设备用房851.76平方米。</t>
  </si>
  <si>
    <t>通过新建滇红茶加工基地，补齐产业发展空白，提升滇红第一村品牌，通过租赁、出租、合作经营、代管等多种模式，在促进群众产业增收同时，增加村集体经济。</t>
  </si>
  <si>
    <t>根据脱贫户、监测对象自身条件及脱贫地区实际需求，积极引导各类涉农经营主体将脱贫户、监测对象组织起来，抱团增实力、抱团闯市场；并通过农业产业化联合体、订单收购、代种代养、入股分红、土地流转、务工优先、服务联结、培训服务指导八项带动举措，合理确定脱贫户、监测对象、村级集体经济与新型农业经营主体的利益分配方式和联结模式，让脱贫群众更多分享产业发展各环节的红利，项目建成投产后，预计提供100个以上长期稳定的就业岗位，每年增加村集体经济收入20万元以上。</t>
  </si>
  <si>
    <t>李  虎</t>
  </si>
  <si>
    <t>东山村</t>
  </si>
  <si>
    <t>凤山镇东山村凤尾苗青储饲料加工建设项目</t>
  </si>
  <si>
    <t>采取“党组织+合作社+农户”的运营模式，在东山村新建凤尾苗加工、青储储饲料、生物质燃料加工、产品展示、仓储厂房500平方米，配套场地硬化2000平方米，架设厂区供电线路300米，购置安装250KVA变压器一台，配套粉碎机、输送带、秸秆打捆机、菌棒自动生产线成套设备、装袋扎口一体机、常温常压灭菌柜等设备。</t>
  </si>
  <si>
    <t>通过新建厂房，配套场地硬化，配套相关设施设备，通过租赁、出租、合作经营、代管等多种模式，在促进群众产业增收同时，增加村集体经济收入。</t>
  </si>
  <si>
    <t>根据脱贫户、监测对象自身条件及脱贫地区实际需求，积极引导各类涉农经营主体将脱贫户、监测对象组织起来，抱团增实力、抱团闯市场；并通过农业产业化联合体、订单收购、代种代养、入股分红、土地流转、务工优先、服务联结、培训服务指导八项带动举措，合理确定脱贫户、监测对象、村级集体经济与新型农业经营主体的利益分配方式和联结模式，让脱贫群众更多分享产业发展各环节的红利。项目建成投产后，由运营企业采取“保底收购、底价收购”等模式，户均预计增收1500元，每年增加村集体经济收入10万元以上。</t>
  </si>
  <si>
    <t>勐佑镇人民政府</t>
  </si>
  <si>
    <t>立平村</t>
  </si>
  <si>
    <t>勐佑镇立平村茶叶初制所建设项目</t>
  </si>
  <si>
    <t>采取“党组织+合作社+农户”的运营模式，在立平村建设钢结构茶叶初制所1000平方米，配套安装茶叶加工设备1套。</t>
  </si>
  <si>
    <t>通过建设钢结构茶叶初制所1000平方米，年增加村集体经济收入6万元以上。</t>
  </si>
  <si>
    <t>项目的受益对象主要是立平村村民367户、立达村部分群众82户和立平村村集体。通过凤庆县勐佑镇立平村农业开发综合服务中心统一运营，统一管护标准和统一采摘标准，实行茶园生态化，提高茶业品质，预计农户每公斤鲜叶提升1元，直接增加农户收入80万元；村集体经济增收6万元/年，吸纳脱贫人口到茶叶加工车间就业10人以上，务工时间4个月，每月工资4000元计，预计增加脱贫人口收入16万元，项目产生的收益归村集体所有，主要用于带动脱贫人口发展产业和对脱贫不稳定户、边缘易致贫户增收，对突发严重困难户“三类对象”进行临时救助。</t>
  </si>
  <si>
    <t>吴兴蕊</t>
  </si>
  <si>
    <t>勐佑村</t>
  </si>
  <si>
    <t>勐佑镇勐佑村生态有机农产品种植基地建设项目</t>
  </si>
  <si>
    <t>采取“党组织+合作社+农户”的运营模式，在勐佑村建设生态有机水稻种植基地360亩，高稳产油菜360亩。</t>
  </si>
  <si>
    <t>通过建成生态有机农产品种植基地360亩，年增加村集体经济收入4万元以上。</t>
  </si>
  <si>
    <t>受益对象主要是勐佑村村民、河东村部分群众预计620户和勐佑村村集体，通过凤庆县勐佑镇勐佑村股份经济合作联合社统一运营，统一种植品种和种植节令，实现农业产业景观化，促进乡村旅游发展，初步估计，通过项目建设，可实现农业种植收入101.6万元，旅游景观收入11万元，带动农户务工收入57.6万元，地租收入36万元，增加村集体经济收入4万元以上；吸纳就近富裕劳动力7200人次，增加务工收入57.6万元以上；项目产生的收益归村集体所有，主要用于带动脱贫人口发展产业和对脱贫不稳定户、边缘易致贫户增收，对突发严重困难户“三类对象”进行临时救助</t>
  </si>
  <si>
    <t>三岔河镇人民政府</t>
  </si>
  <si>
    <t>山头田村、康明村等</t>
  </si>
  <si>
    <t>三岔河镇草果种植建设项目</t>
  </si>
  <si>
    <t xml:space="preserve">    采取“党组织+合作社（致富带头人）+基地+农户”的运营模式，在雪华村、康明村、山头田村等地规划建设草果种植基地500亩。
    每亩投入成本约3000元（含土地整理、种苗采购种植，附加修建灌溉设施和必要的产业路，投产前的管护经费），预计2-3年投产，完成丰产后平均亩产草果（湿果）约400公斤。</t>
  </si>
  <si>
    <t>通过发展草果种植基地500亩，采取“党组织+合作社（致富带头人）+基地+农户”运营，规模化科学化带动地方产业发展，以草果种植销售、土地流转、用工开发等进一步拓宽农户增收渠道，壮大村集体经济，预计可实现村集体经济增收5万元以上每年，户均增收0.5万元以上每年。</t>
  </si>
  <si>
    <t>项目建成后形成村集体经营性扶贫资产，产权归村集体所有，收益分配：种植户占80%、合作社占10%、村集体占10%，村集体经济年收益5万元以上，收益优先用于脱贫人口和监测对象增收，重点用于产业基础设施、乡村公益性岗位、项目运营维护、村级公益事业等，确保项目发挥联农带农作用。</t>
  </si>
  <si>
    <t>赵云瑞</t>
  </si>
  <si>
    <t>山头田村、柏木村</t>
  </si>
  <si>
    <t>三岔河镇山头田村黄精种植建设项目</t>
  </si>
  <si>
    <t xml:space="preserve">    采取“党组织+合作社（致富带头人）+基地+农户”的运营模式，依托现有中药材种植基础在山头村、柏木村片区进一步扩大黄精产业发展，规划种植黄精60亩，建设黄精育苗基地20亩，共计80亩。
    每亩投入成本约1.8万元（含土地整理、种苗采购种植，附加修建灌溉设施和必要的产业路，投产前的管护经费），预计3年投产，投产后亩产3-5吨。</t>
  </si>
  <si>
    <t>通过规划发展黄精种植80亩，采取“党组织+合作社（致富带头人）+基地+农户”运营，规模化科学化带动地方产业发展，以中草药种植销售、土地流转、用工开发进一步拓宽农户增收渠道，壮大村集体经济，预计可实现村集体经济增收8.8万元以上每年，户均增收1.2万元以上每年。</t>
  </si>
  <si>
    <t>项目建成后形成村集体经营性扶贫资产，产权归村集体所有，收益分配：通过协议约定在保护价收购基础上，实现利润种植户占80%、合作社占10%、村集体占10%，村集体经济年收益8.8万元以上，收益优先用于脱贫人口和监测对象增收，重点用于产业基础设施、乡村公益性岗位、项目运营维护、村级公益事业等，确保项目发挥联农带农作用。</t>
  </si>
  <si>
    <t>雪山镇人民政府</t>
  </si>
  <si>
    <t>安和村</t>
  </si>
  <si>
    <t>凤庆县雪山镇菌草养菇建设项目</t>
  </si>
  <si>
    <t>采取“党组织+合作社+农户”的运营模式，新建钢架菌种培育大棚1200平方米，购置菌种培育设备1套，新建菌菇种植大棚3400平方米，购置菌棒8万棒。</t>
  </si>
  <si>
    <t>通过新建钢架菌种培育大棚1200平方米，购置菌种培育1套，新建菌菇种植大棚3400平方米，购置菌棒8万棒，开展菌菇培育和养殖，有效利用当地巨菌草和农作物秸秆资源，带动群众参与发展，每年增加村集体经济收入17.5万元以上，提供固定务工岗位10个以上，实现户均增收6000元以上。</t>
  </si>
  <si>
    <t>凤庆县雪山镇菌草养菇建设项目建成后与企业签订经营协议，村集体以投入资金的5%加项目运营净收益的10%形成村集体经济，群众发展菌草养菇产业由合作社负责对接企业，解决产销对接渠道，有效促进群众增收受益172户784人，利益联结脱贫户24户81人，重点支持监测户6户28人，提供稳定就业岗位10人以上。</t>
  </si>
  <si>
    <t>王贵荣</t>
  </si>
  <si>
    <t>新平村</t>
  </si>
  <si>
    <t>凤庆县雪山镇新平村乡村旅游项目</t>
  </si>
  <si>
    <t>采取“党组织+企业+合作社+农户”的运营模式新建农副产品交易移动木屋22个，樱桃种植50亩，特色小洋芋种植100亩。</t>
  </si>
  <si>
    <t>通过新建农副产品交易移动木屋22个，形成资产进行租赁、合作经营，樱桃种植50亩、小洋芋种植100亩，每年收取投入资金5%收取收益，村集体经济收益可达8万元，促进当地旅游业发展，带动群众扩大经营规模，促进群众增收。</t>
  </si>
  <si>
    <t>凤庆县雪山镇2024年新平村特色产业发展项目可实现土地流转150亩，带动短期务工80余人，项目建设完成后能带动当地群众扩大樱桃、小洋芋等特色产业发展，促进当地农副产品交易，提高群众收入，推动当地旅游市场发展，形成固定资产以租赁形式获得村集体经济收入，有效促进村集体经济增收。</t>
  </si>
  <si>
    <t>郭大寨彝族白族乡人民政府</t>
  </si>
  <si>
    <t>邦贵村</t>
  </si>
  <si>
    <t>郭大寨乡中草药（黄精）育苗、种植示范基地建设项目</t>
  </si>
  <si>
    <t>“党组织+合作社+企业+农户”的模式，在团山村育苗基地200亩配套有机肥及籽种，在邦贵村种植基地100亩配套有机肥及种苗。并建设水池120立方米，管线4500米，产业道路硬化5600平方米等相应基础设施。</t>
  </si>
  <si>
    <t>通过建设中草药（黄精）育苗、种植示范基地，发展林下中草药产业，促进村集体经济发展及群众增收。</t>
  </si>
  <si>
    <t>在企业带动下通过共建农场、组建合作社等形式，实现土地集中、产业集聚和要素集合，项目建成后将通过售卖中草药，中草药种苗，培训农户新型技术，吸纳脱贫户就业，增加脱贫农户的经济收入。使用帮扶资金的经营性项目所形成的经营性资产，产权归村集体所有，收益分配通过方案、协议等形式，优先用于脱贫人口和监测对象，重点用于产业基础设施、乡村公益性岗位、项目运营维护、村级公益事业等，确保发挥联农带农作用。</t>
  </si>
  <si>
    <t>李  郁</t>
  </si>
  <si>
    <t>团山村</t>
  </si>
  <si>
    <t>郭大寨乡茶叶魔芋加工厂建设项目</t>
  </si>
  <si>
    <t>在团山村以“党组织+合作社+农户”的模式，在团山村新建：（1）集加工、仓储、销售为一体的钢架加工车间1个1500平方米；（2）管理房建设150平方米；（3）存储车间建设140平方米；（4）购置加工生产线设备一套；（5）配置200千伏变压器1套；（6）新建挡墙82.5立方米；（7）场地硬化560平方米。</t>
  </si>
  <si>
    <t>通过建设茶叶加工厂厂房1500平方米，带动茶叶、魔芋产业发展，促进群众增收。</t>
  </si>
  <si>
    <t>可有效带动文德、团山等4个村茶叶产业发展，全面提升茶叶产业发展质量，增加群众收入，壮大村集体经济，实现村集体经可持续稳定发展，受益2950户农户10325人，连带辐射影响全乡辖区农户增收，项目建设的经济、社会效益显著。同时，项目建成后，可以提供稳定就业岗位5个左右，季节性用工500余人次左右，促进群众稳定增收，巩固拓展脱贫攻坚成果，接续推进乡村振兴。</t>
  </si>
  <si>
    <t>营盘镇人民政府</t>
  </si>
  <si>
    <t>大乃坝村</t>
  </si>
  <si>
    <t>营盘镇大乃坝村坚果收购站建设项目</t>
  </si>
  <si>
    <t>采取“党组织+合作社+农户”的运营模式，新建贺费村坚果收购站1个，集坚果收购、剥皮、销售功能为一体，建设厂房500平方米，购置坚果剥皮机、坚果选果机等机器设备，配套建设相关附属设施。</t>
  </si>
  <si>
    <t>通过建设贺费村坚果收购站，实现日处理达20吨以上，发展坚果产业。在增加村集体及农户收入的同时，为脱贫户及监测对象提供就业岗位，提高脱贫户及监测对象经济收入，带动群众增收致富。</t>
  </si>
  <si>
    <t>项目建成后，一是按“党组织+合作社+农户”的运营模式，将项目形成的资产租赁给贺费村村集体经济合作联合社管理使用，每年收取租金6万元用于发展壮大村集体经济。二是提供务工岗位7个，优先使用脱贫人口及监测对象，增加群众工资性收入8.4万元。</t>
  </si>
  <si>
    <t>施吴贤</t>
  </si>
  <si>
    <t>秀塘村</t>
  </si>
  <si>
    <t>营盘镇秀塘村甘蔗剥叶站建设项目</t>
  </si>
  <si>
    <t>采取“党组织+合作社+农户”的运营模式，新建厂房和仓库800平方米，购置2台甘蔗剥叶机、1台蔗叶打包机、2台上甘蔗机、1台夹料机、1台叉车，安装变压器1台、地磅秤1台。</t>
  </si>
  <si>
    <t>通过建设秀塘村甘蔗剥叶站，实现日剥叶甘蔗量达400吨以上，发展甘蔗产业的同时为脱贫户及监测对象提供就业岗位，提高脱贫户及监测对象经济收入，带动群众增收致富。</t>
  </si>
  <si>
    <t>项目建成后，一是增加村集体经济收入。将项目资产折资平分给营盘镇17个村，17个村级合作社入股到凤庆县营盘镇农产品初加工农民专业合作社联合社，收益采取“固定分红+收益分红”模式，固定分红为17个村集体合作社每年固定提取14.5万元，收益分红根据当年剥叶站经营净利润按入股比例进行比例分配；二是增加群众务工收入。聘用工人、管理人员及财务人员共计13人，预计可增加务工人员工资性收入15.6万元。三是蔗农有收益。蔗农每出售1吨毛甘蔗较传统砍蔗可多获利16元，同时，降低人工成本，每砍100吨甘蔗可减少用工80人。</t>
  </si>
  <si>
    <t>郭大寨乡</t>
  </si>
  <si>
    <t>罗家寨村</t>
  </si>
  <si>
    <t>郭大寨乡罗家寨村青贮饲料加工厂建设项目</t>
  </si>
  <si>
    <t>新型农村集体经济发展项目</t>
  </si>
  <si>
    <t>（1）新建钢架结构加工车间500平方米；
（2）购置938型饲草抓取机械设备1台；
（3）购置10吨地磅秤1台；
（4）购置300型粉碎机1台；
（5）购置Rb-750型输送机1台；
（6）购置9JGW-7型发酵拌料机1台；
（7）购置流水包装设备1套；
（8）购置运输传送平台1台；
（9）配置200千伏变压器1台。</t>
  </si>
  <si>
    <t>2024年1-12月</t>
  </si>
  <si>
    <t>通过项目实施，实现村级集体经济收入5万元以上，项目受益1个行政村264户农户1151人，其中受益脱贫户85户343人。</t>
  </si>
  <si>
    <t>村集体收益严格按照农村集体“三资”管理规定和“四议两公开”程序进行分配，主要用于补充村组两级组织运转，扩大再生产，公共基础设施建设、公共事务管理和发展公益事业，集体经济组织成员分红及奖励村组干部、集体经济组织相关工作人员，慰问党员、群众、开展“三会一课”等党组织活动和党员群众教育培训、开展群众性文体活动，开展助学、奖学、救助生活困难党员、群众，支持脱贫户、监测户产业发展及公益性岗位开发等方面。</t>
  </si>
  <si>
    <t>郭大寨乡人民政府</t>
  </si>
  <si>
    <t>杨涛</t>
  </si>
  <si>
    <t>洛党镇</t>
  </si>
  <si>
    <t>洛党镇琼岳村茶叶初制所提质改造建设项目</t>
  </si>
  <si>
    <t>（1）提质改造茶叶生产厂房1000平方米；
（2）购置60型杀青机1台；
（3）购置12平方米小型烘干机1台；
（4）购置45型揉捻机2台；
（5）购置11槽8千瓦型理条机2台；
（6）购置130型提香机2台；
（7）购置5吨液压型压饼设备1台。</t>
  </si>
  <si>
    <t>通过项目实施，实现村级集体经济收入6万元以上，项目受益1个行政村641户农户2642人，其中受益脱贫户116户420人。</t>
  </si>
  <si>
    <t>李琼芝</t>
  </si>
  <si>
    <t>大寺乡</t>
  </si>
  <si>
    <t>清水村</t>
  </si>
  <si>
    <t>大寺乡清水村清水茶叶初制所提质改造建设项目</t>
  </si>
  <si>
    <t>清水茶叶初制所提质改造建设项目：
（1）场地硬化建设1000平方米；
（2）改造旧厂房1140平方米；
（3）购置1.2m×12m型萎凋槽6组；
（4）购置6CR-65型中型揉捻机6台；
（5）购置6CCP-100型解块机2台；
（6）购置6CL-12/80型中型理条机2台；
（7）购置6CHBZ-30型中型烘干机1台。
整合临沧工投股份有限公司资金：
（1）购置6CL-12/80型中型理条机2台；
（2）购置6CHBZ-30型中型烘干机1台。</t>
  </si>
  <si>
    <t>通过项目实施，实现村级集体经济收入4.9万元以上，项目受益1个行政村511户农户2098人，其中受益脱贫户206户751人。</t>
  </si>
  <si>
    <t>茶永俊</t>
  </si>
  <si>
    <t>路山村</t>
  </si>
  <si>
    <t>大寺乡路山村路山茶叶初制所提质改造建设项目</t>
  </si>
  <si>
    <t>路山茶叶初制所提质改造建设项目：  
（1）茶叶晾晒场硬化及仓房地坪修缮1500平方米；
（2）改造厂房460平方米；
（3）购置CJX209型提香机1台；
（4）购置6CTB-20型全自动烘干机1台；
（5）购置YXEP306型杀青机3台；
（6）购置EM60G1R5T4B型茶叶输送带1条。
整合凤宁茶叶有限责任公司资金：
（1）购置YXEP306型杀青机3台；
（2）购置EM60G1R5T4B型茶叶输送带1条。</t>
  </si>
  <si>
    <t>通过项目实施，实现村级集体经济收入4.9万元以上，项目受益1个行政村809户农户3295人，其中受益脱贫户20户50人。</t>
  </si>
  <si>
    <t>小湾镇</t>
  </si>
  <si>
    <t>箐中村</t>
  </si>
  <si>
    <t>小湾镇箐中村箐中茶叶初制所提质改造建设项目</t>
  </si>
  <si>
    <t>箐中茶叶初制所提质改造建设项目：
（1）厂房屋顶修缮260平方米；
（2）楼板更换500平方米；
（3）新建钢架结构生产用房2层560平方米；
（4）场地硬化450平方米；
（5）购置30平方米自动烘干设备1台；
（6）购置65型揉茶机3台。
整合凤庆县凤怡茶业有限责任公司资金：
购置65型揉茶机4台。</t>
  </si>
  <si>
    <t>通过项目实施，实现村级集体经济收入5万元以上，项目受益1个行政村281户农户1156人，其中受益脱贫户25户62人。</t>
  </si>
  <si>
    <t>乐勖培</t>
  </si>
  <si>
    <t>温泉村</t>
  </si>
  <si>
    <t>小湾镇温泉村学房茶叶初制所提质改造建设项目</t>
  </si>
  <si>
    <t>学房茶叶初制所提质改造建设项目：
（1）屋顶修缮200平方米；
（2）新建钢架房2层420平方米；
（3）场地硬化300平方米；
（4）购置1.5m×20m型萎凋槽3组；
（5）购置60平方米全自动烘干机1台；
（6）购置70型新型杀青机1台；
（7）购置80型理条机1台；
（8）购置65型茶叶输送带1条；
（9）购置65型揉茶机2台、70型揉茶机2台。
整合凤庆县凤怡茶业有限责任公司资金：
（1）购置80型理条机2台；
（2）购置65型揉茶机2台。</t>
  </si>
  <si>
    <t>通过项目实施，实现村集体经济收入4.9万元以上，项目受益1个行政村616户农户2650人，其中受益脱贫户42户128人。</t>
  </si>
  <si>
    <t>三岔河镇</t>
  </si>
  <si>
    <t>王平村</t>
  </si>
  <si>
    <t>三岔河镇王平村茶叶初制所建设项目</t>
  </si>
  <si>
    <t>茶叶初制所建设项目：          
（1）新建二层钢架结构综合厂房700平方米；
（2）场地硬化350平方米；
（3）购置6CR-30解块机2台；
（4）购置70型滚筒式杀青机2台；
（5）购置自动55型自动揉捻机6台；
（6）购置12A(12平方米）型小型烘干机2台。
整合王平村农业综合开发合作社资金：
购置12A(12平方米）型小型烘干机2台。</t>
  </si>
  <si>
    <t>通过项目实施，实现村集体经济收入4.9万元以上，项目受益1个行政村362户农户1461人，其中受益脱贫户35户135人。</t>
  </si>
  <si>
    <t>胡永涛</t>
  </si>
  <si>
    <t>凤山镇</t>
  </si>
  <si>
    <t>后山村、董扁村、象塘村</t>
  </si>
  <si>
    <t>凤山镇后山村等3个村高价值食用菌培育基地建设项目</t>
  </si>
  <si>
    <t>高价值食用菌培育基地建设项目（建设地点为凤山镇青树村）：
（1）后山村、象塘村、董扁村中央财政衔接推进乡村振兴补助资金210万元，用于：
①新建钢架结构育苗大棚600平方米，概算投资90万元；
②新建食用菌种植大棚6000平方米，概算投资90万元；
③购置土壤消毒柜2组，概算投资15万元；
④新建初加工及仓储综合车间100平方米，概算投资15万元。
（2）整合青树村县级财政资金，用于：
①架设PE110产业用水管线7㎞，概算投资56万元；
②架设智慧育苗大棚和初加工车间供电线路0.5㎞，购置安装50KVA变压器1台，概算投资14万元；
③新建水池100立方米，概算投资10万元。
（3）整合凤庆零创农业科技有限公司资金，用于：
购置土壤消毒柜4组，概算投资30万元。</t>
  </si>
  <si>
    <t>通过项目实施，实现每个村级集体经济收入5万元以上，项目受益3个行政村1597户农户6764人，其中受益脱贫户280户1019人。</t>
  </si>
  <si>
    <t>张廷勇</t>
  </si>
  <si>
    <t>二、就业项目</t>
  </si>
  <si>
    <t>凤庆县人力资源和社会保障局</t>
  </si>
  <si>
    <t>凤庆县2024年脱贫人口跨省务工交通补贴项目</t>
  </si>
  <si>
    <t>交通费补助</t>
  </si>
  <si>
    <t>对全县跨省农村脱贫劳动力外出务工发放一次性交通补助9500人，按照每人每年800元的标准给予一次性外出务工交通补助。</t>
  </si>
  <si>
    <t>通过开展跨省脱贫劳动力务工交通补助工作，发放交通补贴760万元，鼓励农村劳动力外出务工并稳定就业,切实增加脱贫人口收入。</t>
  </si>
  <si>
    <t>——</t>
  </si>
  <si>
    <t>董旺强</t>
  </si>
  <si>
    <t>凤庆县2024年度乡村公益性岗位补助项目</t>
  </si>
  <si>
    <t>公益性岗位</t>
  </si>
  <si>
    <t>开发乡村公益性岗位500个,安置使用脱贫人口和监测对象劳动力500人，每人每月发放补贴800元。</t>
  </si>
  <si>
    <t>通过开发乡村公益性岗位工作，安置使用脱贫人口和监测对象劳动力500人，为脱贫人口和监测对象提供就业岗位，增加群众工资性收入。</t>
  </si>
  <si>
    <t>凤庆县职业教育中心</t>
  </si>
  <si>
    <t>凤庆县2024年衔接资金支持乡村人才振兴行动计划“职业化脱产式证书式”培训项目</t>
  </si>
  <si>
    <t>技能培训</t>
  </si>
  <si>
    <t>根据《云南省人力资源和社会保障厅云南省财政厅关于发布2023—2025年度职业培训补贴标准目录的通知》，整合安排衔接资金150万元，对全县符合条件的脱贫人口和监测对象劳动力进行技能培训1000人以上。</t>
  </si>
  <si>
    <t>通过“职业化脱产式证书式”农民培训，对全县符合条件的脱贫人口和监测对象等劳动力进行技能培训1000人次以上，提高群众职业技能，增加就业收入和拓宽就业渠道。</t>
  </si>
  <si>
    <t>王武华</t>
  </si>
  <si>
    <t>三、乡村建设行动</t>
  </si>
  <si>
    <t>凤庆县住房和城乡建设局</t>
  </si>
  <si>
    <t>洛党村</t>
  </si>
  <si>
    <t>洛党镇洛党村自然村人居环境整治提升工程</t>
  </si>
  <si>
    <t>农村垃圾治理</t>
  </si>
  <si>
    <t>新建集镇至第二污水处理厂污水管网3公里，新增垃圾桶30个，垃圾清运箱10个。</t>
  </si>
  <si>
    <t>通过新建集镇至第二污水处理厂污水管网3公里，新增垃圾桶30个，垃圾清运箱10个，提升农村生活污水及垃圾收集处理率，改善农村及周边村人居环境,补齐必要的短板。</t>
  </si>
  <si>
    <t>杨喜庆</t>
  </si>
  <si>
    <t>勐佑镇河西自然村人居环境整治提升工程</t>
  </si>
  <si>
    <t>新增垃圾桶100个，垃圾箱4个，修复村内道路400米等村容村貌提升工程。</t>
  </si>
  <si>
    <t>通过新增垃圾桶100个，垃圾箱4个，修复村内道路400米等村容村貌提升工程，提升农村生活污水收集处理率，改善村民出行条件，提升农村人居环境,补齐必要的短板。</t>
  </si>
  <si>
    <t>三岔河镇集镇自然村人居环境整治提升工程</t>
  </si>
  <si>
    <t>建设日处理规模10吨农村生活垃圾收运处理站1座及配套设施。</t>
  </si>
  <si>
    <t>通过建设日处理规模10吨农村生活垃圾收运处理站1座及配套设施。降低生活垃圾对周边环境污染，提升农村生活垃圾处理率，提升农村人居环境。</t>
  </si>
  <si>
    <t>凤山镇自然村人居环境整治提升工程</t>
  </si>
  <si>
    <t>通过建设日处理规模10吨农村生活垃圾收运处理站1座及配套设施，降低生活垃圾对周边环境污染，提升农村生活垃圾处理率，提升农村人居环境,补齐必要的短板。</t>
  </si>
  <si>
    <t>鲁史村</t>
  </si>
  <si>
    <t>鲁史古镇茶马旅游开发基础设施项目</t>
  </si>
  <si>
    <t>鲁史古镇茶马旅游开发基础设施项目为修复排水水渠1.5公里，新建公厕1座及村容村貌提升等工程。</t>
  </si>
  <si>
    <t>通过修复排水水渠1.5公里，新建公厕1座及村容村貌提升等工程，提升农村生活污水收集处理率，提升农村人居环境,补齐必要的短板。</t>
  </si>
  <si>
    <t>澜沧江乡村休闲旅游度假区浴龙岛30立方米/d污水处理建设项目</t>
  </si>
  <si>
    <t>农村污水治理</t>
  </si>
  <si>
    <t>新建澜沧江乡村休闲旅游度假区浴龙岛30立方米/d污水处理实施1座。</t>
  </si>
  <si>
    <t>通过新建澜沧江乡村休闲旅游度假区浴龙岛30立方米/d污水处理实施1座，降低生活污水对澜沧江水质污染，提升农村生活污水收集处理率，提升农村人居环境,补齐必要的短板。</t>
  </si>
  <si>
    <t>上寨村</t>
  </si>
  <si>
    <t>凤山镇上寨村道路建设项目</t>
  </si>
  <si>
    <t>农村道路建设（通村路、通户路、小型桥梁等）</t>
  </si>
  <si>
    <t>在上寨村脉落、大平掌一二组实施3米宽道路硬化3000平方米。</t>
  </si>
  <si>
    <t>通过上寨村脉落、大平掌一二组实施3米宽道路硬化3000平方米，改善群众出行条件，节约生产成本。</t>
  </si>
  <si>
    <t>李虎</t>
  </si>
  <si>
    <t>四、易地搬迁后续后扶</t>
  </si>
  <si>
    <t>五、巩固三保障成果</t>
  </si>
  <si>
    <t>凤庆县2024年雨露计划补助项目</t>
  </si>
  <si>
    <t>享受“雨露计划”职业教育补助</t>
  </si>
  <si>
    <t>实施雨露计划职业教育项目，接受全日制职业高中中等职业教育的学生按3000元/人/年的标准进行补助；接受全日制普通中专、技工院校中等职业教育的学生按4000元/人年的标准进行补助；接受全日制普通大专、高职院校、技师学院、职业本科院等高等职业教育的学生按5000元/人/年的标准进行补助。预计2024年春季学期、秋季学期两个学期计划补助2560人次。</t>
  </si>
  <si>
    <t>通过雨露计划工作，对全县13个乡镇符合条件的脱贫户（含监测对象）学生接受全日制普通大专、高职院校、技师学院、职业本科院校等高等职业教育进行补助，预计补助学生2560人次，包括2024年春季、秋季2个学期。切实减轻脱贫人口和监测对象家庭教育支出负担，为促进学生按时毕业、稳定就业提供支持。</t>
  </si>
  <si>
    <t>六、乡村治理和精神文明建设</t>
  </si>
  <si>
    <t>七、项目管理费</t>
  </si>
  <si>
    <t>凤庆县2024年中央财政衔接推进乡村振兴补助资金（巩固拓展脱贫攻坚成果和乡村振兴任务）项目管理费</t>
  </si>
  <si>
    <t>项目管理费</t>
  </si>
  <si>
    <t>根据《中央财政衔接推进乡村振兴补助资金管理办法》，按照不超过1%标准，提取项目管理费109万元，统筹用于项目前期规划设计评审评估、招标监理、检查验收、绩效评价以及资金监管等于项目管理相关的支出。</t>
  </si>
  <si>
    <t>通过项目前期规划设计、评审评估、招标监理、检查验收、绩效评价以及资金监管工作，提升项目管理水平，确保项目按时开工，按时完工、按时交付使用。</t>
  </si>
  <si>
    <t>公告/公示时间：1月11日至1月21日（至少10日）</t>
  </si>
  <si>
    <t>监督电话：12317，本单位监督举报电话：0883-4212275</t>
  </si>
  <si>
    <t>通讯地址：凤庆县滇红南路</t>
  </si>
  <si>
    <t>电子邮箱：</t>
  </si>
  <si>
    <t>公告/公示单位盖章：</t>
  </si>
  <si>
    <t>备注：用于县/乡/村年度资金项目计划公开。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</si>
</sst>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_);[Red]\(0.0000\)"/>
    <numFmt numFmtId="178" formatCode="0.00_ "/>
  </numFmts>
  <fonts count="35">
    <font>
      <sz val="11"/>
      <color theme="1"/>
      <name val="宋体"/>
      <charset val="134"/>
      <scheme val="minor"/>
    </font>
    <font>
      <b/>
      <sz val="11"/>
      <color theme="1"/>
      <name val="宋体"/>
      <charset val="134"/>
      <scheme val="minor"/>
    </font>
    <font>
      <sz val="10"/>
      <color theme="1"/>
      <name val="宋体"/>
      <charset val="134"/>
      <scheme val="minor"/>
    </font>
    <font>
      <b/>
      <sz val="10"/>
      <color theme="1"/>
      <name val="宋体"/>
      <charset val="134"/>
      <scheme val="minor"/>
    </font>
    <font>
      <sz val="10"/>
      <name val="宋体"/>
      <charset val="134"/>
      <scheme val="minor"/>
    </font>
    <font>
      <sz val="10"/>
      <name val="宋体"/>
      <charset val="134"/>
    </font>
    <font>
      <sz val="10"/>
      <color theme="1"/>
      <name val="Times New Roman"/>
      <charset val="134"/>
    </font>
    <font>
      <sz val="10"/>
      <name val="Times New Roman"/>
      <charset val="134"/>
    </font>
    <font>
      <sz val="11"/>
      <name val="宋体"/>
      <charset val="134"/>
      <scheme val="minor"/>
    </font>
    <font>
      <sz val="11"/>
      <name val="宋体"/>
      <charset val="134"/>
    </font>
    <font>
      <sz val="12"/>
      <name val="宋体"/>
      <charset val="134"/>
    </font>
    <font>
      <sz val="10"/>
      <color theme="1"/>
      <name val="宋体"/>
      <charset val="134"/>
    </font>
    <font>
      <sz val="11"/>
      <color theme="1"/>
      <name val="宋体"/>
      <charset val="134"/>
    </font>
    <font>
      <b/>
      <sz val="10"/>
      <color theme="1"/>
      <name val="Times New Roman"/>
      <charset val="134"/>
    </font>
    <font>
      <sz val="10"/>
      <color theme="1"/>
      <name val="宋体"/>
      <charset val="1"/>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10" fillId="0" borderId="0">
      <protection locked="0"/>
    </xf>
    <xf numFmtId="0" fontId="10" fillId="0" borderId="0">
      <alignment vertical="center"/>
    </xf>
  </cellStyleXfs>
  <cellXfs count="61">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3" fillId="0" borderId="0" xfId="0" applyFont="1" applyFill="1" applyAlignment="1">
      <alignment horizontal="center" vertical="center"/>
    </xf>
    <xf numFmtId="0" fontId="0" fillId="0" borderId="0" xfId="0" applyAlignment="1">
      <alignment horizontal="center" vertical="center"/>
    </xf>
    <xf numFmtId="0" fontId="0" fillId="0" borderId="1" xfId="0" applyFill="1" applyBorder="1" applyAlignment="1">
      <alignment horizontal="center" vertical="center" wrapText="1"/>
    </xf>
    <xf numFmtId="176" fontId="0" fillId="0" borderId="2" xfId="0" applyNumberFormat="1" applyFill="1" applyBorder="1" applyAlignment="1">
      <alignment horizontal="center" vertical="center" wrapText="1"/>
    </xf>
    <xf numFmtId="0" fontId="0" fillId="0" borderId="3" xfId="0" applyFill="1" applyBorder="1" applyAlignment="1">
      <alignment horizontal="center" vertical="center" wrapText="1"/>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2" xfId="49"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7" fontId="5" fillId="0" borderId="2" xfId="0" applyNumberFormat="1" applyFont="1" applyFill="1" applyBorder="1" applyAlignment="1">
      <alignment vertical="center" wrapText="1"/>
    </xf>
    <xf numFmtId="0" fontId="5"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8" fillId="0" borderId="2" xfId="0" applyFont="1" applyFill="1" applyBorder="1" applyAlignment="1">
      <alignment vertical="center" wrapText="1"/>
    </xf>
    <xf numFmtId="176" fontId="5" fillId="0" borderId="2" xfId="0" applyNumberFormat="1" applyFont="1" applyFill="1" applyBorder="1" applyAlignment="1" applyProtection="1">
      <alignment horizontal="center" vertical="center" wrapText="1"/>
    </xf>
    <xf numFmtId="176" fontId="9" fillId="0" borderId="2" xfId="0" applyNumberFormat="1" applyFont="1" applyFill="1" applyBorder="1" applyAlignment="1" applyProtection="1">
      <alignment horizontal="left" vertical="center" wrapText="1"/>
    </xf>
    <xf numFmtId="0" fontId="5" fillId="0" borderId="2" xfId="0"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8" fontId="5" fillId="0" borderId="2" xfId="50" applyNumberFormat="1" applyFont="1" applyFill="1" applyBorder="1" applyAlignment="1" applyProtection="1">
      <alignment horizontal="center" vertical="center" wrapText="1"/>
    </xf>
    <xf numFmtId="0" fontId="5" fillId="0" borderId="2" xfId="50" applyNumberFormat="1" applyFont="1" applyFill="1" applyBorder="1" applyAlignment="1" applyProtection="1">
      <alignment horizontal="center" vertical="center" wrapText="1"/>
    </xf>
    <xf numFmtId="0" fontId="4"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176" fontId="3"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0" fillId="0" borderId="2" xfId="0" applyFill="1" applyBorder="1" applyAlignment="1">
      <alignment horizontal="center" vertical="center" wrapText="1"/>
    </xf>
    <xf numFmtId="0" fontId="5" fillId="0" borderId="2" xfId="0" applyFont="1" applyFill="1" applyBorder="1" applyAlignment="1">
      <alignment horizontal="justify" vertical="center" wrapText="1"/>
    </xf>
    <xf numFmtId="0" fontId="11"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12" fillId="0" borderId="0" xfId="0" applyFont="1" applyFill="1" applyAlignment="1">
      <alignment horizontal="justify" vertical="center"/>
    </xf>
    <xf numFmtId="0" fontId="13"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176" fontId="2" fillId="0" borderId="2" xfId="0" applyNumberFormat="1" applyFont="1" applyFill="1" applyBorder="1" applyAlignment="1">
      <alignment horizontal="center" vertical="center"/>
    </xf>
    <xf numFmtId="0" fontId="14" fillId="0" borderId="2" xfId="0" applyFont="1" applyFill="1" applyBorder="1" applyAlignment="1">
      <alignment horizontal="center" vertical="center" wrapText="1"/>
    </xf>
    <xf numFmtId="0" fontId="0" fillId="0" borderId="0" xfId="0"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9"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6"/>
  <sheetViews>
    <sheetView tabSelected="1" topLeftCell="A53" workbookViewId="0">
      <selection activeCell="J55" sqref="J55"/>
    </sheetView>
  </sheetViews>
  <sheetFormatPr defaultColWidth="9" defaultRowHeight="13.5"/>
  <cols>
    <col min="1" max="1" width="4.875" customWidth="1"/>
    <col min="2" max="2" width="14.5" customWidth="1"/>
    <col min="4" max="4" width="18" customWidth="1"/>
    <col min="5" max="5" width="15.625" customWidth="1"/>
    <col min="6" max="6" width="33" customWidth="1"/>
    <col min="13" max="13" width="13.25" customWidth="1"/>
    <col min="14" max="14" width="35.125" customWidth="1"/>
    <col min="15" max="15" width="28.5" customWidth="1"/>
  </cols>
  <sheetData>
    <row r="1" ht="38" customHeight="1" spans="1:18">
      <c r="A1" s="6" t="s">
        <v>0</v>
      </c>
      <c r="B1" s="6"/>
      <c r="C1" s="6"/>
      <c r="D1" s="6"/>
      <c r="E1" s="6"/>
      <c r="F1" s="6"/>
      <c r="G1" s="6"/>
      <c r="H1" s="6"/>
      <c r="I1" s="6"/>
      <c r="J1" s="6"/>
      <c r="K1" s="6"/>
      <c r="L1" s="6"/>
      <c r="M1" s="6"/>
      <c r="N1" s="6"/>
      <c r="O1" s="6"/>
      <c r="P1" s="6"/>
      <c r="Q1" s="6"/>
      <c r="R1" s="6"/>
    </row>
    <row r="2" s="1" customFormat="1" ht="36" customHeight="1" spans="1:18">
      <c r="A2" s="7" t="s">
        <v>1</v>
      </c>
      <c r="B2" s="7" t="s">
        <v>2</v>
      </c>
      <c r="C2" s="7" t="s">
        <v>3</v>
      </c>
      <c r="D2" s="7" t="s">
        <v>4</v>
      </c>
      <c r="E2" s="7" t="s">
        <v>5</v>
      </c>
      <c r="F2" s="7" t="s">
        <v>6</v>
      </c>
      <c r="G2" s="7" t="s">
        <v>7</v>
      </c>
      <c r="H2" s="8" t="s">
        <v>8</v>
      </c>
      <c r="I2" s="50"/>
      <c r="J2" s="50"/>
      <c r="K2" s="50"/>
      <c r="L2" s="50"/>
      <c r="M2" s="7" t="s">
        <v>9</v>
      </c>
      <c r="N2" s="7" t="s">
        <v>10</v>
      </c>
      <c r="O2" s="7" t="s">
        <v>11</v>
      </c>
      <c r="P2" s="7" t="s">
        <v>12</v>
      </c>
      <c r="Q2" s="7" t="s">
        <v>13</v>
      </c>
      <c r="R2" s="7" t="s">
        <v>14</v>
      </c>
    </row>
    <row r="3" s="1" customFormat="1" ht="36" customHeight="1" spans="1:18">
      <c r="A3" s="9"/>
      <c r="B3" s="9"/>
      <c r="C3" s="9"/>
      <c r="D3" s="9"/>
      <c r="E3" s="9"/>
      <c r="F3" s="9"/>
      <c r="G3" s="9"/>
      <c r="H3" s="8" t="s">
        <v>15</v>
      </c>
      <c r="I3" s="50" t="s">
        <v>16</v>
      </c>
      <c r="J3" s="50" t="s">
        <v>17</v>
      </c>
      <c r="K3" s="50" t="s">
        <v>18</v>
      </c>
      <c r="L3" s="50" t="s">
        <v>19</v>
      </c>
      <c r="M3" s="9"/>
      <c r="N3" s="9"/>
      <c r="O3" s="9"/>
      <c r="P3" s="9"/>
      <c r="Q3" s="9"/>
      <c r="R3" s="9"/>
    </row>
    <row r="4" s="2" customFormat="1" ht="27" customHeight="1" spans="1:18">
      <c r="A4" s="10" t="s">
        <v>20</v>
      </c>
      <c r="B4" s="10"/>
      <c r="C4" s="10"/>
      <c r="D4" s="10"/>
      <c r="E4" s="10"/>
      <c r="F4" s="10"/>
      <c r="G4" s="10">
        <f t="shared" ref="G4:L4" si="0">G5+G54+G58+G66+G67+G69+G70</f>
        <v>13945.7</v>
      </c>
      <c r="H4" s="11">
        <f t="shared" si="0"/>
        <v>11688</v>
      </c>
      <c r="I4" s="10"/>
      <c r="J4" s="10"/>
      <c r="K4" s="10"/>
      <c r="L4" s="10">
        <f t="shared" si="0"/>
        <v>2257.7</v>
      </c>
      <c r="M4" s="10"/>
      <c r="N4" s="10"/>
      <c r="O4" s="12"/>
      <c r="P4" s="10"/>
      <c r="Q4" s="10"/>
      <c r="R4" s="10"/>
    </row>
    <row r="5" s="2" customFormat="1" ht="20" customHeight="1" spans="1:18">
      <c r="A5" s="10" t="s">
        <v>21</v>
      </c>
      <c r="B5" s="10"/>
      <c r="C5" s="10"/>
      <c r="D5" s="10"/>
      <c r="E5" s="10"/>
      <c r="F5" s="10"/>
      <c r="G5" s="10">
        <f t="shared" ref="G5:G8" si="1">H5+I5+J5+K5+L5</f>
        <v>10679.7</v>
      </c>
      <c r="H5" s="11">
        <f>SUM(H6:H53)</f>
        <v>9012</v>
      </c>
      <c r="I5" s="11"/>
      <c r="J5" s="11"/>
      <c r="K5" s="11"/>
      <c r="L5" s="11">
        <f>SUM(L6:L53)</f>
        <v>1667.7</v>
      </c>
      <c r="M5" s="10"/>
      <c r="N5" s="10"/>
      <c r="O5" s="10"/>
      <c r="P5" s="10"/>
      <c r="Q5" s="10"/>
      <c r="R5" s="10"/>
    </row>
    <row r="6" s="3" customFormat="1" ht="48" spans="1:18">
      <c r="A6" s="12">
        <v>1</v>
      </c>
      <c r="B6" s="13" t="s">
        <v>22</v>
      </c>
      <c r="C6" s="12" t="s">
        <v>23</v>
      </c>
      <c r="D6" s="14" t="s">
        <v>24</v>
      </c>
      <c r="E6" s="15" t="s">
        <v>25</v>
      </c>
      <c r="F6" s="16" t="s">
        <v>26</v>
      </c>
      <c r="G6" s="12">
        <f t="shared" si="1"/>
        <v>696</v>
      </c>
      <c r="H6" s="17">
        <v>696</v>
      </c>
      <c r="I6" s="12"/>
      <c r="J6" s="12"/>
      <c r="K6" s="12"/>
      <c r="L6" s="12"/>
      <c r="M6" s="12" t="s">
        <v>27</v>
      </c>
      <c r="N6" s="30" t="s">
        <v>28</v>
      </c>
      <c r="O6" s="12" t="s">
        <v>29</v>
      </c>
      <c r="P6" s="13" t="s">
        <v>22</v>
      </c>
      <c r="Q6" s="12" t="s">
        <v>30</v>
      </c>
      <c r="R6" s="12"/>
    </row>
    <row r="7" s="3" customFormat="1" ht="144" spans="1:18">
      <c r="A7" s="12">
        <v>2</v>
      </c>
      <c r="B7" s="16" t="s">
        <v>31</v>
      </c>
      <c r="C7" s="14" t="s">
        <v>32</v>
      </c>
      <c r="D7" s="14" t="s">
        <v>33</v>
      </c>
      <c r="E7" s="15" t="s">
        <v>34</v>
      </c>
      <c r="F7" s="14" t="s">
        <v>35</v>
      </c>
      <c r="G7" s="12">
        <f t="shared" si="1"/>
        <v>300</v>
      </c>
      <c r="H7" s="18">
        <v>300</v>
      </c>
      <c r="I7" s="12"/>
      <c r="J7" s="12"/>
      <c r="K7" s="12"/>
      <c r="L7" s="12"/>
      <c r="M7" s="12" t="s">
        <v>36</v>
      </c>
      <c r="N7" s="30" t="s">
        <v>37</v>
      </c>
      <c r="O7" s="12" t="s">
        <v>38</v>
      </c>
      <c r="P7" s="16" t="s">
        <v>31</v>
      </c>
      <c r="Q7" s="12" t="s">
        <v>39</v>
      </c>
      <c r="R7" s="12"/>
    </row>
    <row r="8" s="3" customFormat="1" ht="120" spans="1:18">
      <c r="A8" s="12">
        <v>3</v>
      </c>
      <c r="B8" s="14" t="s">
        <v>40</v>
      </c>
      <c r="C8" s="14" t="s">
        <v>23</v>
      </c>
      <c r="D8" s="14" t="s">
        <v>41</v>
      </c>
      <c r="E8" s="15" t="s">
        <v>42</v>
      </c>
      <c r="F8" s="14" t="s">
        <v>43</v>
      </c>
      <c r="G8" s="12">
        <f t="shared" si="1"/>
        <v>250</v>
      </c>
      <c r="H8" s="18">
        <v>250</v>
      </c>
      <c r="I8" s="12"/>
      <c r="J8" s="12"/>
      <c r="K8" s="12"/>
      <c r="L8" s="12"/>
      <c r="M8" s="12" t="s">
        <v>44</v>
      </c>
      <c r="N8" s="30" t="s">
        <v>45</v>
      </c>
      <c r="O8" s="12" t="s">
        <v>46</v>
      </c>
      <c r="P8" s="14" t="s">
        <v>40</v>
      </c>
      <c r="Q8" s="12" t="s">
        <v>47</v>
      </c>
      <c r="R8" s="12"/>
    </row>
    <row r="9" s="3" customFormat="1" ht="156" spans="1:18">
      <c r="A9" s="12">
        <v>4</v>
      </c>
      <c r="B9" s="16" t="s">
        <v>48</v>
      </c>
      <c r="C9" s="14" t="s">
        <v>49</v>
      </c>
      <c r="D9" s="14" t="s">
        <v>50</v>
      </c>
      <c r="E9" s="15" t="s">
        <v>51</v>
      </c>
      <c r="F9" s="14" t="s">
        <v>52</v>
      </c>
      <c r="G9" s="12">
        <v>2000</v>
      </c>
      <c r="H9" s="18">
        <v>500</v>
      </c>
      <c r="I9" s="12"/>
      <c r="J9" s="12"/>
      <c r="K9" s="12"/>
      <c r="L9" s="12">
        <v>1500</v>
      </c>
      <c r="M9" s="12" t="s">
        <v>53</v>
      </c>
      <c r="N9" s="30" t="s">
        <v>54</v>
      </c>
      <c r="O9" s="12" t="s">
        <v>55</v>
      </c>
      <c r="P9" s="16" t="s">
        <v>48</v>
      </c>
      <c r="Q9" s="12" t="s">
        <v>56</v>
      </c>
      <c r="R9" s="12"/>
    </row>
    <row r="10" s="3" customFormat="1" ht="312" spans="1:18">
      <c r="A10" s="12">
        <v>5</v>
      </c>
      <c r="B10" s="19" t="s">
        <v>57</v>
      </c>
      <c r="C10" s="14" t="s">
        <v>58</v>
      </c>
      <c r="D10" s="20" t="s">
        <v>59</v>
      </c>
      <c r="E10" s="15" t="s">
        <v>34</v>
      </c>
      <c r="F10" s="14" t="s">
        <v>60</v>
      </c>
      <c r="G10" s="12">
        <v>460</v>
      </c>
      <c r="H10" s="18">
        <v>460</v>
      </c>
      <c r="I10" s="12"/>
      <c r="J10" s="12"/>
      <c r="K10" s="12"/>
      <c r="L10" s="12"/>
      <c r="M10" s="12" t="s">
        <v>36</v>
      </c>
      <c r="N10" s="20" t="s">
        <v>61</v>
      </c>
      <c r="O10" s="12" t="s">
        <v>62</v>
      </c>
      <c r="P10" s="19" t="s">
        <v>57</v>
      </c>
      <c r="Q10" s="12" t="s">
        <v>63</v>
      </c>
      <c r="R10" s="12"/>
    </row>
    <row r="11" s="3" customFormat="1" ht="60" spans="1:18">
      <c r="A11" s="21">
        <v>6</v>
      </c>
      <c r="B11" s="16" t="s">
        <v>64</v>
      </c>
      <c r="C11" s="14" t="s">
        <v>65</v>
      </c>
      <c r="D11" s="14" t="s">
        <v>66</v>
      </c>
      <c r="E11" s="22" t="s">
        <v>67</v>
      </c>
      <c r="F11" s="14" t="s">
        <v>68</v>
      </c>
      <c r="G11" s="12">
        <v>216</v>
      </c>
      <c r="H11" s="18">
        <v>216</v>
      </c>
      <c r="I11" s="12"/>
      <c r="J11" s="12"/>
      <c r="K11" s="12"/>
      <c r="L11" s="12"/>
      <c r="M11" s="12" t="s">
        <v>36</v>
      </c>
      <c r="N11" s="30" t="s">
        <v>69</v>
      </c>
      <c r="O11" s="12" t="s">
        <v>70</v>
      </c>
      <c r="P11" s="13" t="s">
        <v>64</v>
      </c>
      <c r="Q11" s="12" t="s">
        <v>71</v>
      </c>
      <c r="R11" s="12"/>
    </row>
    <row r="12" s="3" customFormat="1" ht="72" spans="1:18">
      <c r="A12" s="23"/>
      <c r="B12" s="16"/>
      <c r="C12" s="14" t="s">
        <v>72</v>
      </c>
      <c r="D12" s="14" t="s">
        <v>73</v>
      </c>
      <c r="E12" s="15" t="s">
        <v>34</v>
      </c>
      <c r="F12" s="14" t="s">
        <v>74</v>
      </c>
      <c r="G12" s="12">
        <f t="shared" ref="G12:G15" si="2">H12+I12+J12+K12+L12</f>
        <v>50</v>
      </c>
      <c r="H12" s="18">
        <v>50</v>
      </c>
      <c r="I12" s="12"/>
      <c r="J12" s="12"/>
      <c r="K12" s="12"/>
      <c r="L12" s="12"/>
      <c r="M12" s="12" t="s">
        <v>36</v>
      </c>
      <c r="N12" s="30" t="s">
        <v>75</v>
      </c>
      <c r="O12" s="12" t="s">
        <v>76</v>
      </c>
      <c r="P12" s="13" t="s">
        <v>64</v>
      </c>
      <c r="Q12" s="12" t="s">
        <v>71</v>
      </c>
      <c r="R12" s="12"/>
    </row>
    <row r="13" s="3" customFormat="1" ht="72" spans="1:18">
      <c r="A13" s="23"/>
      <c r="B13" s="16"/>
      <c r="C13" s="14" t="s">
        <v>77</v>
      </c>
      <c r="D13" s="14" t="s">
        <v>78</v>
      </c>
      <c r="E13" s="15" t="s">
        <v>34</v>
      </c>
      <c r="F13" s="14" t="s">
        <v>79</v>
      </c>
      <c r="G13" s="12">
        <f t="shared" si="2"/>
        <v>50</v>
      </c>
      <c r="H13" s="18">
        <v>50</v>
      </c>
      <c r="I13" s="12"/>
      <c r="J13" s="12"/>
      <c r="K13" s="12"/>
      <c r="L13" s="12"/>
      <c r="M13" s="12" t="s">
        <v>36</v>
      </c>
      <c r="N13" s="30" t="s">
        <v>80</v>
      </c>
      <c r="O13" s="12" t="s">
        <v>81</v>
      </c>
      <c r="P13" s="13" t="s">
        <v>64</v>
      </c>
      <c r="Q13" s="12" t="s">
        <v>71</v>
      </c>
      <c r="R13" s="12"/>
    </row>
    <row r="14" s="3" customFormat="1" ht="60" spans="1:18">
      <c r="A14" s="23"/>
      <c r="B14" s="16"/>
      <c r="C14" s="14" t="s">
        <v>72</v>
      </c>
      <c r="D14" s="14" t="s">
        <v>82</v>
      </c>
      <c r="E14" s="22" t="s">
        <v>67</v>
      </c>
      <c r="F14" s="14" t="s">
        <v>83</v>
      </c>
      <c r="G14" s="12">
        <f t="shared" si="2"/>
        <v>100</v>
      </c>
      <c r="H14" s="18">
        <v>100</v>
      </c>
      <c r="I14" s="12"/>
      <c r="J14" s="12"/>
      <c r="K14" s="12"/>
      <c r="L14" s="12"/>
      <c r="M14" s="12" t="s">
        <v>36</v>
      </c>
      <c r="N14" s="30" t="s">
        <v>84</v>
      </c>
      <c r="O14" s="12" t="s">
        <v>85</v>
      </c>
      <c r="P14" s="13" t="s">
        <v>64</v>
      </c>
      <c r="Q14" s="12" t="s">
        <v>71</v>
      </c>
      <c r="R14" s="12"/>
    </row>
    <row r="15" s="3" customFormat="1" ht="84" spans="1:18">
      <c r="A15" s="24"/>
      <c r="B15" s="16"/>
      <c r="C15" s="14" t="s">
        <v>86</v>
      </c>
      <c r="D15" s="14" t="s">
        <v>87</v>
      </c>
      <c r="E15" s="22" t="s">
        <v>67</v>
      </c>
      <c r="F15" s="14" t="s">
        <v>88</v>
      </c>
      <c r="G15" s="12">
        <f t="shared" si="2"/>
        <v>100</v>
      </c>
      <c r="H15" s="18">
        <v>100</v>
      </c>
      <c r="I15" s="12"/>
      <c r="J15" s="12"/>
      <c r="K15" s="12"/>
      <c r="L15" s="12"/>
      <c r="M15" s="12" t="s">
        <v>36</v>
      </c>
      <c r="N15" s="30" t="s">
        <v>89</v>
      </c>
      <c r="O15" s="12" t="s">
        <v>90</v>
      </c>
      <c r="P15" s="13" t="s">
        <v>64</v>
      </c>
      <c r="Q15" s="12" t="s">
        <v>71</v>
      </c>
      <c r="R15" s="12"/>
    </row>
    <row r="16" s="3" customFormat="1" ht="217.5" spans="1:18">
      <c r="A16" s="21">
        <v>7</v>
      </c>
      <c r="B16" s="16" t="s">
        <v>91</v>
      </c>
      <c r="C16" s="14" t="s">
        <v>92</v>
      </c>
      <c r="D16" s="14" t="s">
        <v>93</v>
      </c>
      <c r="E16" s="15" t="s">
        <v>94</v>
      </c>
      <c r="F16" s="14" t="s">
        <v>95</v>
      </c>
      <c r="G16" s="25">
        <v>150</v>
      </c>
      <c r="H16" s="26">
        <v>150</v>
      </c>
      <c r="I16" s="25"/>
      <c r="J16" s="25"/>
      <c r="K16" s="25"/>
      <c r="L16" s="25"/>
      <c r="M16" s="12" t="s">
        <v>36</v>
      </c>
      <c r="N16" s="51" t="s">
        <v>96</v>
      </c>
      <c r="O16" s="52" t="s">
        <v>97</v>
      </c>
      <c r="P16" s="13" t="s">
        <v>91</v>
      </c>
      <c r="Q16" s="12" t="s">
        <v>98</v>
      </c>
      <c r="R16" s="12"/>
    </row>
    <row r="17" s="3" customFormat="1" ht="265.5" spans="1:18">
      <c r="A17" s="23"/>
      <c r="B17" s="16"/>
      <c r="C17" s="14" t="s">
        <v>99</v>
      </c>
      <c r="D17" s="14" t="s">
        <v>100</v>
      </c>
      <c r="E17" s="15" t="s">
        <v>34</v>
      </c>
      <c r="F17" s="14" t="s">
        <v>101</v>
      </c>
      <c r="G17" s="25">
        <v>200</v>
      </c>
      <c r="H17" s="26">
        <v>200</v>
      </c>
      <c r="I17" s="25"/>
      <c r="J17" s="25"/>
      <c r="K17" s="25"/>
      <c r="L17" s="25"/>
      <c r="M17" s="12" t="s">
        <v>36</v>
      </c>
      <c r="N17" s="53" t="s">
        <v>102</v>
      </c>
      <c r="O17" s="25" t="s">
        <v>103</v>
      </c>
      <c r="P17" s="13" t="s">
        <v>91</v>
      </c>
      <c r="Q17" s="12" t="s">
        <v>98</v>
      </c>
      <c r="R17" s="12"/>
    </row>
    <row r="18" s="3" customFormat="1" ht="277.5" spans="1:18">
      <c r="A18" s="23"/>
      <c r="B18" s="16"/>
      <c r="C18" s="14" t="s">
        <v>104</v>
      </c>
      <c r="D18" s="14" t="s">
        <v>105</v>
      </c>
      <c r="E18" s="15" t="s">
        <v>34</v>
      </c>
      <c r="F18" s="14" t="s">
        <v>106</v>
      </c>
      <c r="G18" s="25">
        <v>150</v>
      </c>
      <c r="H18" s="26">
        <v>150</v>
      </c>
      <c r="I18" s="25"/>
      <c r="J18" s="25"/>
      <c r="K18" s="25"/>
      <c r="L18" s="25"/>
      <c r="M18" s="12" t="s">
        <v>36</v>
      </c>
      <c r="N18" s="14" t="s">
        <v>107</v>
      </c>
      <c r="O18" s="25" t="s">
        <v>108</v>
      </c>
      <c r="P18" s="13" t="s">
        <v>91</v>
      </c>
      <c r="Q18" s="12" t="s">
        <v>98</v>
      </c>
      <c r="R18" s="12"/>
    </row>
    <row r="19" s="3" customFormat="1" ht="265.5" spans="1:18">
      <c r="A19" s="23"/>
      <c r="B19" s="16"/>
      <c r="C19" s="14" t="s">
        <v>109</v>
      </c>
      <c r="D19" s="14" t="s">
        <v>110</v>
      </c>
      <c r="E19" s="15" t="s">
        <v>34</v>
      </c>
      <c r="F19" s="14" t="s">
        <v>111</v>
      </c>
      <c r="G19" s="25">
        <v>50</v>
      </c>
      <c r="H19" s="26">
        <v>50</v>
      </c>
      <c r="I19" s="25"/>
      <c r="J19" s="25"/>
      <c r="K19" s="25"/>
      <c r="L19" s="25"/>
      <c r="M19" s="12" t="s">
        <v>36</v>
      </c>
      <c r="N19" s="54" t="s">
        <v>112</v>
      </c>
      <c r="O19" s="25" t="s">
        <v>113</v>
      </c>
      <c r="P19" s="13" t="s">
        <v>91</v>
      </c>
      <c r="Q19" s="12" t="s">
        <v>98</v>
      </c>
      <c r="R19" s="12"/>
    </row>
    <row r="20" s="3" customFormat="1" ht="120" spans="1:18">
      <c r="A20" s="24"/>
      <c r="B20" s="16"/>
      <c r="C20" s="14" t="s">
        <v>114</v>
      </c>
      <c r="D20" s="14" t="s">
        <v>115</v>
      </c>
      <c r="E20" s="15" t="s">
        <v>34</v>
      </c>
      <c r="F20" s="14" t="s">
        <v>116</v>
      </c>
      <c r="G20" s="25">
        <v>50</v>
      </c>
      <c r="H20" s="26">
        <v>50</v>
      </c>
      <c r="I20" s="55"/>
      <c r="J20" s="55"/>
      <c r="K20" s="55"/>
      <c r="L20" s="55"/>
      <c r="M20" s="12" t="s">
        <v>36</v>
      </c>
      <c r="N20" s="14" t="s">
        <v>117</v>
      </c>
      <c r="O20" s="14" t="s">
        <v>118</v>
      </c>
      <c r="P20" s="13" t="s">
        <v>91</v>
      </c>
      <c r="Q20" s="12" t="s">
        <v>98</v>
      </c>
      <c r="R20" s="12"/>
    </row>
    <row r="21" s="3" customFormat="1" ht="216" spans="1:18">
      <c r="A21" s="21">
        <v>8</v>
      </c>
      <c r="B21" s="16" t="s">
        <v>119</v>
      </c>
      <c r="C21" s="14" t="s">
        <v>120</v>
      </c>
      <c r="D21" s="14" t="s">
        <v>121</v>
      </c>
      <c r="E21" s="22" t="s">
        <v>67</v>
      </c>
      <c r="F21" s="27" t="s">
        <v>122</v>
      </c>
      <c r="G21" s="15">
        <f t="shared" ref="G21:G23" si="3">H21+I21+J21+K21+L21</f>
        <v>180</v>
      </c>
      <c r="H21" s="18">
        <v>180</v>
      </c>
      <c r="I21" s="15"/>
      <c r="J21" s="15"/>
      <c r="K21" s="15"/>
      <c r="L21" s="15"/>
      <c r="M21" s="12" t="s">
        <v>36</v>
      </c>
      <c r="N21" s="15" t="s">
        <v>123</v>
      </c>
      <c r="O21" s="15" t="s">
        <v>124</v>
      </c>
      <c r="P21" s="13" t="s">
        <v>119</v>
      </c>
      <c r="Q21" s="12" t="s">
        <v>125</v>
      </c>
      <c r="R21" s="12"/>
    </row>
    <row r="22" s="3" customFormat="1" ht="168" spans="1:18">
      <c r="A22" s="23"/>
      <c r="B22" s="16"/>
      <c r="C22" s="14" t="s">
        <v>126</v>
      </c>
      <c r="D22" s="14" t="s">
        <v>127</v>
      </c>
      <c r="E22" s="15" t="s">
        <v>34</v>
      </c>
      <c r="F22" s="27" t="s">
        <v>128</v>
      </c>
      <c r="G22" s="15">
        <f t="shared" si="3"/>
        <v>130</v>
      </c>
      <c r="H22" s="18">
        <v>130</v>
      </c>
      <c r="I22" s="15"/>
      <c r="J22" s="15"/>
      <c r="K22" s="15"/>
      <c r="L22" s="15"/>
      <c r="M22" s="12" t="s">
        <v>36</v>
      </c>
      <c r="N22" s="15" t="s">
        <v>129</v>
      </c>
      <c r="O22" s="15" t="s">
        <v>130</v>
      </c>
      <c r="P22" s="13" t="s">
        <v>119</v>
      </c>
      <c r="Q22" s="12" t="s">
        <v>125</v>
      </c>
      <c r="R22" s="12"/>
    </row>
    <row r="23" s="3" customFormat="1" ht="108" spans="1:18">
      <c r="A23" s="24"/>
      <c r="B23" s="16"/>
      <c r="C23" s="14" t="s">
        <v>131</v>
      </c>
      <c r="D23" s="28" t="s">
        <v>132</v>
      </c>
      <c r="E23" s="22" t="s">
        <v>67</v>
      </c>
      <c r="F23" s="29" t="s">
        <v>133</v>
      </c>
      <c r="G23" s="15">
        <f t="shared" si="3"/>
        <v>100</v>
      </c>
      <c r="H23" s="18">
        <v>100</v>
      </c>
      <c r="I23" s="15"/>
      <c r="J23" s="15"/>
      <c r="K23" s="15"/>
      <c r="L23" s="15"/>
      <c r="M23" s="12" t="s">
        <v>36</v>
      </c>
      <c r="N23" s="15" t="s">
        <v>134</v>
      </c>
      <c r="O23" s="15" t="s">
        <v>135</v>
      </c>
      <c r="P23" s="13" t="s">
        <v>119</v>
      </c>
      <c r="Q23" s="12" t="s">
        <v>125</v>
      </c>
      <c r="R23" s="12"/>
    </row>
    <row r="24" s="3" customFormat="1" ht="96" spans="1:18">
      <c r="A24" s="21">
        <v>9</v>
      </c>
      <c r="B24" s="16" t="s">
        <v>136</v>
      </c>
      <c r="C24" s="14" t="s">
        <v>137</v>
      </c>
      <c r="D24" s="14" t="s">
        <v>138</v>
      </c>
      <c r="E24" s="15" t="s">
        <v>34</v>
      </c>
      <c r="F24" s="30" t="s">
        <v>139</v>
      </c>
      <c r="G24" s="12">
        <v>200</v>
      </c>
      <c r="H24" s="18">
        <v>200</v>
      </c>
      <c r="I24" s="12"/>
      <c r="J24" s="12"/>
      <c r="K24" s="12"/>
      <c r="L24" s="12"/>
      <c r="M24" s="12" t="s">
        <v>36</v>
      </c>
      <c r="N24" s="30" t="s">
        <v>140</v>
      </c>
      <c r="O24" s="30" t="s">
        <v>141</v>
      </c>
      <c r="P24" s="13" t="s">
        <v>136</v>
      </c>
      <c r="Q24" s="12" t="s">
        <v>142</v>
      </c>
      <c r="R24" s="12"/>
    </row>
    <row r="25" s="3" customFormat="1" ht="132" spans="1:18">
      <c r="A25" s="23"/>
      <c r="B25" s="16"/>
      <c r="C25" s="14" t="s">
        <v>143</v>
      </c>
      <c r="D25" s="14" t="s">
        <v>144</v>
      </c>
      <c r="E25" s="22" t="s">
        <v>67</v>
      </c>
      <c r="F25" s="30" t="s">
        <v>145</v>
      </c>
      <c r="G25" s="12">
        <v>190</v>
      </c>
      <c r="H25" s="18">
        <v>190</v>
      </c>
      <c r="I25" s="12"/>
      <c r="J25" s="12"/>
      <c r="K25" s="12"/>
      <c r="L25" s="12"/>
      <c r="M25" s="12" t="s">
        <v>36</v>
      </c>
      <c r="N25" s="30" t="s">
        <v>146</v>
      </c>
      <c r="O25" s="56" t="s">
        <v>147</v>
      </c>
      <c r="P25" s="13" t="s">
        <v>136</v>
      </c>
      <c r="Q25" s="12" t="s">
        <v>142</v>
      </c>
      <c r="R25" s="12"/>
    </row>
    <row r="26" s="3" customFormat="1" ht="96" spans="1:18">
      <c r="A26" s="24"/>
      <c r="B26" s="16"/>
      <c r="C26" s="14" t="s">
        <v>148</v>
      </c>
      <c r="D26" s="14" t="s">
        <v>149</v>
      </c>
      <c r="E26" s="22" t="s">
        <v>67</v>
      </c>
      <c r="F26" s="30" t="s">
        <v>150</v>
      </c>
      <c r="G26" s="12">
        <v>101.7</v>
      </c>
      <c r="H26" s="18">
        <v>80</v>
      </c>
      <c r="I26" s="12"/>
      <c r="J26" s="12"/>
      <c r="K26" s="12"/>
      <c r="L26" s="12">
        <v>21.7</v>
      </c>
      <c r="M26" s="12" t="s">
        <v>36</v>
      </c>
      <c r="N26" s="30" t="s">
        <v>151</v>
      </c>
      <c r="O26" s="30" t="s">
        <v>152</v>
      </c>
      <c r="P26" s="13" t="s">
        <v>136</v>
      </c>
      <c r="Q26" s="12" t="s">
        <v>142</v>
      </c>
      <c r="R26" s="12"/>
    </row>
    <row r="27" s="3" customFormat="1" ht="288" spans="1:18">
      <c r="A27" s="12">
        <v>10</v>
      </c>
      <c r="B27" s="16" t="s">
        <v>153</v>
      </c>
      <c r="C27" s="14" t="s">
        <v>154</v>
      </c>
      <c r="D27" s="14" t="s">
        <v>155</v>
      </c>
      <c r="E27" s="15" t="s">
        <v>34</v>
      </c>
      <c r="F27" s="30" t="s">
        <v>156</v>
      </c>
      <c r="G27" s="12">
        <v>500</v>
      </c>
      <c r="H27" s="18">
        <v>500</v>
      </c>
      <c r="I27" s="12"/>
      <c r="J27" s="12"/>
      <c r="K27" s="12"/>
      <c r="L27" s="12"/>
      <c r="M27" s="12" t="s">
        <v>36</v>
      </c>
      <c r="N27" s="30" t="s">
        <v>157</v>
      </c>
      <c r="O27" s="12" t="s">
        <v>158</v>
      </c>
      <c r="P27" s="13" t="s">
        <v>153</v>
      </c>
      <c r="Q27" s="12" t="s">
        <v>159</v>
      </c>
      <c r="R27" s="12"/>
    </row>
    <row r="28" s="3" customFormat="1" ht="108" spans="1:18">
      <c r="A28" s="21">
        <v>11</v>
      </c>
      <c r="B28" s="14" t="s">
        <v>160</v>
      </c>
      <c r="C28" s="14" t="s">
        <v>161</v>
      </c>
      <c r="D28" s="14" t="s">
        <v>162</v>
      </c>
      <c r="E28" s="15" t="s">
        <v>34</v>
      </c>
      <c r="F28" s="14" t="s">
        <v>163</v>
      </c>
      <c r="G28" s="12">
        <v>150</v>
      </c>
      <c r="H28" s="18">
        <v>150</v>
      </c>
      <c r="I28" s="12"/>
      <c r="J28" s="12"/>
      <c r="K28" s="12"/>
      <c r="L28" s="12"/>
      <c r="M28" s="12" t="s">
        <v>36</v>
      </c>
      <c r="N28" s="30" t="s">
        <v>164</v>
      </c>
      <c r="O28" s="12" t="s">
        <v>165</v>
      </c>
      <c r="P28" s="13" t="s">
        <v>160</v>
      </c>
      <c r="Q28" s="12" t="s">
        <v>166</v>
      </c>
      <c r="R28" s="12"/>
    </row>
    <row r="29" s="3" customFormat="1" ht="156" spans="1:18">
      <c r="A29" s="23"/>
      <c r="B29" s="14"/>
      <c r="C29" s="14" t="s">
        <v>167</v>
      </c>
      <c r="D29" s="14" t="s">
        <v>168</v>
      </c>
      <c r="E29" s="15" t="s">
        <v>34</v>
      </c>
      <c r="F29" s="14" t="s">
        <v>169</v>
      </c>
      <c r="G29" s="12">
        <v>200</v>
      </c>
      <c r="H29" s="18">
        <v>200</v>
      </c>
      <c r="I29" s="12"/>
      <c r="J29" s="12"/>
      <c r="K29" s="12"/>
      <c r="L29" s="12"/>
      <c r="M29" s="12" t="s">
        <v>36</v>
      </c>
      <c r="N29" s="30" t="s">
        <v>170</v>
      </c>
      <c r="O29" s="12" t="s">
        <v>171</v>
      </c>
      <c r="P29" s="13" t="s">
        <v>160</v>
      </c>
      <c r="Q29" s="12" t="s">
        <v>166</v>
      </c>
      <c r="R29" s="12"/>
    </row>
    <row r="30" s="3" customFormat="1" ht="72" spans="1:18">
      <c r="A30" s="24"/>
      <c r="B30" s="14"/>
      <c r="C30" s="14" t="s">
        <v>172</v>
      </c>
      <c r="D30" s="14" t="s">
        <v>173</v>
      </c>
      <c r="E30" s="15" t="s">
        <v>34</v>
      </c>
      <c r="F30" s="14" t="s">
        <v>174</v>
      </c>
      <c r="G30" s="12">
        <v>200</v>
      </c>
      <c r="H30" s="18">
        <v>200</v>
      </c>
      <c r="I30" s="12"/>
      <c r="J30" s="12"/>
      <c r="K30" s="12"/>
      <c r="L30" s="12"/>
      <c r="M30" s="12" t="s">
        <v>36</v>
      </c>
      <c r="N30" s="30" t="s">
        <v>175</v>
      </c>
      <c r="O30" s="12" t="s">
        <v>176</v>
      </c>
      <c r="P30" s="13" t="s">
        <v>160</v>
      </c>
      <c r="Q30" s="12" t="s">
        <v>166</v>
      </c>
      <c r="R30" s="12"/>
    </row>
    <row r="31" s="3" customFormat="1" ht="72" spans="1:18">
      <c r="A31" s="21">
        <v>12</v>
      </c>
      <c r="B31" s="31" t="s">
        <v>177</v>
      </c>
      <c r="C31" s="14" t="s">
        <v>178</v>
      </c>
      <c r="D31" s="14" t="s">
        <v>179</v>
      </c>
      <c r="E31" s="15" t="s">
        <v>34</v>
      </c>
      <c r="F31" s="32" t="s">
        <v>180</v>
      </c>
      <c r="G31" s="33">
        <v>100</v>
      </c>
      <c r="H31" s="32">
        <v>100</v>
      </c>
      <c r="I31" s="33"/>
      <c r="J31" s="33"/>
      <c r="K31" s="33"/>
      <c r="L31" s="33"/>
      <c r="M31" s="12" t="s">
        <v>36</v>
      </c>
      <c r="N31" s="57" t="s">
        <v>181</v>
      </c>
      <c r="O31" s="33" t="s">
        <v>182</v>
      </c>
      <c r="P31" s="13" t="s">
        <v>177</v>
      </c>
      <c r="Q31" s="12" t="s">
        <v>183</v>
      </c>
      <c r="R31" s="12"/>
    </row>
    <row r="32" s="3" customFormat="1" ht="72" spans="1:18">
      <c r="A32" s="23"/>
      <c r="B32" s="31"/>
      <c r="C32" s="14" t="s">
        <v>184</v>
      </c>
      <c r="D32" s="14" t="s">
        <v>185</v>
      </c>
      <c r="E32" s="15" t="s">
        <v>34</v>
      </c>
      <c r="F32" s="32" t="s">
        <v>186</v>
      </c>
      <c r="G32" s="33">
        <v>100</v>
      </c>
      <c r="H32" s="32">
        <v>100</v>
      </c>
      <c r="I32" s="33"/>
      <c r="J32" s="33"/>
      <c r="K32" s="33"/>
      <c r="L32" s="33"/>
      <c r="M32" s="12" t="s">
        <v>36</v>
      </c>
      <c r="N32" s="33" t="s">
        <v>187</v>
      </c>
      <c r="O32" s="33" t="s">
        <v>188</v>
      </c>
      <c r="P32" s="13" t="s">
        <v>177</v>
      </c>
      <c r="Q32" s="12" t="s">
        <v>183</v>
      </c>
      <c r="R32" s="12"/>
    </row>
    <row r="33" s="3" customFormat="1" ht="72" spans="1:18">
      <c r="A33" s="24"/>
      <c r="B33" s="31"/>
      <c r="C33" s="14" t="s">
        <v>189</v>
      </c>
      <c r="D33" s="14" t="s">
        <v>190</v>
      </c>
      <c r="E33" s="15" t="s">
        <v>34</v>
      </c>
      <c r="F33" s="32" t="s">
        <v>191</v>
      </c>
      <c r="G33" s="33">
        <v>100</v>
      </c>
      <c r="H33" s="32">
        <v>100</v>
      </c>
      <c r="I33" s="33"/>
      <c r="J33" s="33"/>
      <c r="K33" s="33"/>
      <c r="L33" s="33"/>
      <c r="M33" s="12" t="s">
        <v>36</v>
      </c>
      <c r="N33" s="57" t="s">
        <v>192</v>
      </c>
      <c r="O33" s="33" t="s">
        <v>193</v>
      </c>
      <c r="P33" s="13" t="s">
        <v>177</v>
      </c>
      <c r="Q33" s="12" t="s">
        <v>183</v>
      </c>
      <c r="R33" s="12"/>
    </row>
    <row r="34" s="3" customFormat="1" ht="168" spans="1:18">
      <c r="A34" s="12">
        <v>13</v>
      </c>
      <c r="B34" s="16" t="s">
        <v>194</v>
      </c>
      <c r="C34" s="14" t="s">
        <v>195</v>
      </c>
      <c r="D34" s="14" t="s">
        <v>196</v>
      </c>
      <c r="E34" s="22" t="s">
        <v>67</v>
      </c>
      <c r="F34" s="30" t="s">
        <v>197</v>
      </c>
      <c r="G34" s="12">
        <v>760</v>
      </c>
      <c r="H34" s="18">
        <v>760</v>
      </c>
      <c r="I34" s="12"/>
      <c r="J34" s="12"/>
      <c r="K34" s="12"/>
      <c r="L34" s="12"/>
      <c r="M34" s="12" t="s">
        <v>36</v>
      </c>
      <c r="N34" s="30" t="s">
        <v>198</v>
      </c>
      <c r="O34" s="12" t="s">
        <v>199</v>
      </c>
      <c r="P34" s="13" t="s">
        <v>194</v>
      </c>
      <c r="Q34" s="12" t="s">
        <v>200</v>
      </c>
      <c r="R34" s="12"/>
    </row>
    <row r="35" s="3" customFormat="1" ht="168" spans="1:18">
      <c r="A35" s="21">
        <v>14</v>
      </c>
      <c r="B35" s="34" t="s">
        <v>194</v>
      </c>
      <c r="C35" s="14" t="s">
        <v>201</v>
      </c>
      <c r="D35" s="14" t="s">
        <v>202</v>
      </c>
      <c r="E35" s="22" t="s">
        <v>67</v>
      </c>
      <c r="F35" s="30" t="s">
        <v>203</v>
      </c>
      <c r="G35" s="12">
        <v>200</v>
      </c>
      <c r="H35" s="18">
        <v>200</v>
      </c>
      <c r="I35" s="12"/>
      <c r="J35" s="12"/>
      <c r="K35" s="12"/>
      <c r="L35" s="12"/>
      <c r="M35" s="12" t="s">
        <v>36</v>
      </c>
      <c r="N35" s="30" t="s">
        <v>204</v>
      </c>
      <c r="O35" s="12" t="s">
        <v>205</v>
      </c>
      <c r="P35" s="13" t="s">
        <v>194</v>
      </c>
      <c r="Q35" s="12" t="s">
        <v>200</v>
      </c>
      <c r="R35" s="12"/>
    </row>
    <row r="36" s="3" customFormat="1" ht="180" spans="1:18">
      <c r="A36" s="21">
        <v>15</v>
      </c>
      <c r="B36" s="16" t="s">
        <v>206</v>
      </c>
      <c r="C36" s="14" t="s">
        <v>207</v>
      </c>
      <c r="D36" s="35" t="s">
        <v>208</v>
      </c>
      <c r="E36" s="22" t="s">
        <v>67</v>
      </c>
      <c r="F36" s="36" t="s">
        <v>209</v>
      </c>
      <c r="G36" s="37">
        <v>150</v>
      </c>
      <c r="H36" s="32">
        <v>150</v>
      </c>
      <c r="I36" s="37"/>
      <c r="J36" s="37"/>
      <c r="K36" s="37"/>
      <c r="L36" s="37"/>
      <c r="M36" s="12" t="s">
        <v>36</v>
      </c>
      <c r="N36" s="57" t="s">
        <v>210</v>
      </c>
      <c r="O36" s="37" t="s">
        <v>211</v>
      </c>
      <c r="P36" s="13" t="s">
        <v>206</v>
      </c>
      <c r="Q36" s="12" t="s">
        <v>212</v>
      </c>
      <c r="R36" s="12"/>
    </row>
    <row r="37" s="3" customFormat="1" ht="192" spans="1:18">
      <c r="A37" s="24"/>
      <c r="B37" s="16"/>
      <c r="C37" s="14" t="s">
        <v>213</v>
      </c>
      <c r="D37" s="14" t="s">
        <v>214</v>
      </c>
      <c r="E37" s="15" t="s">
        <v>34</v>
      </c>
      <c r="F37" s="32" t="s">
        <v>215</v>
      </c>
      <c r="G37" s="37">
        <v>100</v>
      </c>
      <c r="H37" s="32">
        <v>100</v>
      </c>
      <c r="I37" s="37"/>
      <c r="J37" s="37"/>
      <c r="K37" s="37"/>
      <c r="L37" s="37"/>
      <c r="M37" s="12" t="s">
        <v>36</v>
      </c>
      <c r="N37" s="57" t="s">
        <v>216</v>
      </c>
      <c r="O37" s="37" t="s">
        <v>217</v>
      </c>
      <c r="P37" s="13" t="s">
        <v>206</v>
      </c>
      <c r="Q37" s="12" t="s">
        <v>212</v>
      </c>
      <c r="R37" s="12"/>
    </row>
    <row r="38" s="3" customFormat="1" ht="108" spans="1:18">
      <c r="A38" s="21">
        <v>16</v>
      </c>
      <c r="B38" s="31" t="s">
        <v>218</v>
      </c>
      <c r="C38" s="14" t="s">
        <v>219</v>
      </c>
      <c r="D38" s="14" t="s">
        <v>220</v>
      </c>
      <c r="E38" s="15" t="s">
        <v>34</v>
      </c>
      <c r="F38" s="32" t="s">
        <v>221</v>
      </c>
      <c r="G38" s="33">
        <v>150</v>
      </c>
      <c r="H38" s="18">
        <v>150</v>
      </c>
      <c r="I38" s="33"/>
      <c r="J38" s="33"/>
      <c r="K38" s="33"/>
      <c r="L38" s="33"/>
      <c r="M38" s="12" t="s">
        <v>36</v>
      </c>
      <c r="N38" s="57" t="s">
        <v>222</v>
      </c>
      <c r="O38" s="33" t="s">
        <v>223</v>
      </c>
      <c r="P38" s="13" t="s">
        <v>218</v>
      </c>
      <c r="Q38" s="12" t="s">
        <v>224</v>
      </c>
      <c r="R38" s="12"/>
    </row>
    <row r="39" s="3" customFormat="1" ht="120" spans="1:18">
      <c r="A39" s="24"/>
      <c r="B39" s="31"/>
      <c r="C39" s="14" t="s">
        <v>225</v>
      </c>
      <c r="D39" s="14" t="s">
        <v>226</v>
      </c>
      <c r="E39" s="15" t="s">
        <v>34</v>
      </c>
      <c r="F39" s="32" t="s">
        <v>227</v>
      </c>
      <c r="G39" s="33">
        <v>150</v>
      </c>
      <c r="H39" s="18">
        <v>150</v>
      </c>
      <c r="I39" s="33"/>
      <c r="J39" s="33"/>
      <c r="K39" s="33"/>
      <c r="L39" s="33"/>
      <c r="M39" s="12" t="s">
        <v>36</v>
      </c>
      <c r="N39" s="57" t="s">
        <v>228</v>
      </c>
      <c r="O39" s="33" t="s">
        <v>229</v>
      </c>
      <c r="P39" s="13" t="s">
        <v>218</v>
      </c>
      <c r="Q39" s="12" t="s">
        <v>224</v>
      </c>
      <c r="R39" s="12"/>
    </row>
    <row r="40" s="3" customFormat="1" ht="108" spans="1:18">
      <c r="A40" s="21">
        <v>17</v>
      </c>
      <c r="B40" s="31" t="s">
        <v>230</v>
      </c>
      <c r="C40" s="14" t="s">
        <v>231</v>
      </c>
      <c r="D40" s="14" t="s">
        <v>232</v>
      </c>
      <c r="E40" s="15" t="s">
        <v>34</v>
      </c>
      <c r="F40" s="14" t="s">
        <v>233</v>
      </c>
      <c r="G40" s="12">
        <v>230</v>
      </c>
      <c r="H40" s="18">
        <v>230</v>
      </c>
      <c r="I40" s="12"/>
      <c r="J40" s="12"/>
      <c r="K40" s="12"/>
      <c r="L40" s="12"/>
      <c r="M40" s="12" t="s">
        <v>36</v>
      </c>
      <c r="N40" s="30" t="s">
        <v>234</v>
      </c>
      <c r="O40" s="56" t="s">
        <v>235</v>
      </c>
      <c r="P40" s="13" t="s">
        <v>230</v>
      </c>
      <c r="Q40" s="12" t="s">
        <v>236</v>
      </c>
      <c r="R40" s="12"/>
    </row>
    <row r="41" s="3" customFormat="1" ht="96" spans="1:18">
      <c r="A41" s="24"/>
      <c r="B41" s="31"/>
      <c r="C41" s="14" t="s">
        <v>237</v>
      </c>
      <c r="D41" s="14" t="s">
        <v>238</v>
      </c>
      <c r="E41" s="15" t="s">
        <v>94</v>
      </c>
      <c r="F41" s="14" t="s">
        <v>239</v>
      </c>
      <c r="G41" s="12">
        <v>160</v>
      </c>
      <c r="H41" s="18">
        <v>160</v>
      </c>
      <c r="I41" s="12"/>
      <c r="J41" s="12"/>
      <c r="K41" s="12"/>
      <c r="L41" s="12"/>
      <c r="M41" s="12" t="s">
        <v>36</v>
      </c>
      <c r="N41" s="30" t="s">
        <v>240</v>
      </c>
      <c r="O41" s="56" t="s">
        <v>241</v>
      </c>
      <c r="P41" s="13" t="s">
        <v>230</v>
      </c>
      <c r="Q41" s="12" t="s">
        <v>236</v>
      </c>
      <c r="R41" s="12"/>
    </row>
    <row r="42" s="3" customFormat="1" ht="144" spans="1:18">
      <c r="A42" s="21">
        <v>18</v>
      </c>
      <c r="B42" s="14" t="s">
        <v>242</v>
      </c>
      <c r="C42" s="14" t="s">
        <v>243</v>
      </c>
      <c r="D42" s="14" t="s">
        <v>244</v>
      </c>
      <c r="E42" s="15" t="s">
        <v>34</v>
      </c>
      <c r="F42" s="32" t="s">
        <v>245</v>
      </c>
      <c r="G42" s="33">
        <v>200</v>
      </c>
      <c r="H42" s="18">
        <v>200</v>
      </c>
      <c r="I42" s="33"/>
      <c r="J42" s="33"/>
      <c r="K42" s="33"/>
      <c r="L42" s="33"/>
      <c r="M42" s="12" t="s">
        <v>36</v>
      </c>
      <c r="N42" s="57" t="s">
        <v>246</v>
      </c>
      <c r="O42" s="33" t="s">
        <v>247</v>
      </c>
      <c r="P42" s="20" t="s">
        <v>242</v>
      </c>
      <c r="Q42" s="12" t="s">
        <v>248</v>
      </c>
      <c r="R42" s="12"/>
    </row>
    <row r="43" s="3" customFormat="1" ht="120" spans="1:18">
      <c r="A43" s="24"/>
      <c r="B43" s="14"/>
      <c r="C43" s="14" t="s">
        <v>249</v>
      </c>
      <c r="D43" s="14" t="s">
        <v>250</v>
      </c>
      <c r="E43" s="22" t="s">
        <v>67</v>
      </c>
      <c r="F43" s="36" t="s">
        <v>251</v>
      </c>
      <c r="G43" s="33">
        <v>250</v>
      </c>
      <c r="H43" s="18">
        <v>250</v>
      </c>
      <c r="I43" s="33"/>
      <c r="J43" s="33"/>
      <c r="K43" s="33"/>
      <c r="L43" s="33"/>
      <c r="M43" s="12" t="s">
        <v>36</v>
      </c>
      <c r="N43" s="33" t="s">
        <v>252</v>
      </c>
      <c r="O43" s="33" t="s">
        <v>253</v>
      </c>
      <c r="P43" s="20" t="s">
        <v>242</v>
      </c>
      <c r="Q43" s="12" t="s">
        <v>248</v>
      </c>
      <c r="R43" s="12"/>
    </row>
    <row r="44" s="3" customFormat="1" ht="84" spans="1:18">
      <c r="A44" s="21">
        <v>19</v>
      </c>
      <c r="B44" s="14" t="s">
        <v>254</v>
      </c>
      <c r="C44" s="14" t="s">
        <v>255</v>
      </c>
      <c r="D44" s="14" t="s">
        <v>256</v>
      </c>
      <c r="E44" s="22" t="s">
        <v>67</v>
      </c>
      <c r="F44" s="32" t="s">
        <v>257</v>
      </c>
      <c r="G44" s="33">
        <v>120</v>
      </c>
      <c r="H44" s="18">
        <v>120</v>
      </c>
      <c r="I44" s="33"/>
      <c r="J44" s="33"/>
      <c r="K44" s="33"/>
      <c r="L44" s="33"/>
      <c r="M44" s="12" t="s">
        <v>36</v>
      </c>
      <c r="N44" s="57" t="s">
        <v>258</v>
      </c>
      <c r="O44" s="33" t="s">
        <v>259</v>
      </c>
      <c r="P44" s="20" t="s">
        <v>254</v>
      </c>
      <c r="Q44" s="12" t="s">
        <v>260</v>
      </c>
      <c r="R44" s="12"/>
    </row>
    <row r="45" s="3" customFormat="1" ht="180" spans="1:18">
      <c r="A45" s="24"/>
      <c r="B45" s="14"/>
      <c r="C45" s="14" t="s">
        <v>261</v>
      </c>
      <c r="D45" s="14" t="s">
        <v>262</v>
      </c>
      <c r="E45" s="22" t="s">
        <v>67</v>
      </c>
      <c r="F45" s="32" t="s">
        <v>263</v>
      </c>
      <c r="G45" s="33">
        <v>290</v>
      </c>
      <c r="H45" s="18">
        <v>290</v>
      </c>
      <c r="I45" s="33"/>
      <c r="J45" s="33"/>
      <c r="K45" s="33"/>
      <c r="L45" s="33"/>
      <c r="M45" s="12" t="s">
        <v>36</v>
      </c>
      <c r="N45" s="57" t="s">
        <v>264</v>
      </c>
      <c r="O45" s="33" t="s">
        <v>265</v>
      </c>
      <c r="P45" s="20" t="s">
        <v>254</v>
      </c>
      <c r="Q45" s="12" t="s">
        <v>260</v>
      </c>
      <c r="R45" s="12"/>
    </row>
    <row r="46" s="4" customFormat="1" ht="202.5" spans="1:18">
      <c r="A46" s="38">
        <v>20</v>
      </c>
      <c r="B46" s="38" t="s">
        <v>266</v>
      </c>
      <c r="C46" s="38" t="s">
        <v>267</v>
      </c>
      <c r="D46" s="38" t="s">
        <v>268</v>
      </c>
      <c r="E46" s="38" t="s">
        <v>269</v>
      </c>
      <c r="F46" s="39" t="s">
        <v>270</v>
      </c>
      <c r="G46" s="38">
        <v>70</v>
      </c>
      <c r="H46" s="38">
        <v>70</v>
      </c>
      <c r="I46" s="38"/>
      <c r="J46" s="38"/>
      <c r="K46" s="38"/>
      <c r="L46" s="38"/>
      <c r="M46" s="38" t="s">
        <v>271</v>
      </c>
      <c r="N46" s="39" t="s">
        <v>272</v>
      </c>
      <c r="O46" s="39" t="s">
        <v>273</v>
      </c>
      <c r="P46" s="38" t="s">
        <v>274</v>
      </c>
      <c r="Q46" s="38" t="s">
        <v>275</v>
      </c>
      <c r="R46" s="38"/>
    </row>
    <row r="47" s="4" customFormat="1" ht="202.5" spans="1:18">
      <c r="A47" s="38">
        <v>21</v>
      </c>
      <c r="B47" s="38" t="s">
        <v>276</v>
      </c>
      <c r="C47" s="38" t="s">
        <v>184</v>
      </c>
      <c r="D47" s="38" t="s">
        <v>277</v>
      </c>
      <c r="E47" s="38" t="s">
        <v>269</v>
      </c>
      <c r="F47" s="39" t="s">
        <v>278</v>
      </c>
      <c r="G47" s="38">
        <v>70</v>
      </c>
      <c r="H47" s="38">
        <v>70</v>
      </c>
      <c r="I47" s="38"/>
      <c r="J47" s="38"/>
      <c r="K47" s="38"/>
      <c r="L47" s="38"/>
      <c r="M47" s="38" t="s">
        <v>271</v>
      </c>
      <c r="N47" s="39" t="s">
        <v>279</v>
      </c>
      <c r="O47" s="39" t="s">
        <v>273</v>
      </c>
      <c r="P47" s="38" t="s">
        <v>177</v>
      </c>
      <c r="Q47" s="38" t="s">
        <v>280</v>
      </c>
      <c r="R47" s="38"/>
    </row>
    <row r="48" s="4" customFormat="1" ht="202.5" spans="1:18">
      <c r="A48" s="38">
        <v>22</v>
      </c>
      <c r="B48" s="38" t="s">
        <v>281</v>
      </c>
      <c r="C48" s="38" t="s">
        <v>282</v>
      </c>
      <c r="D48" s="38" t="s">
        <v>283</v>
      </c>
      <c r="E48" s="38" t="s">
        <v>269</v>
      </c>
      <c r="F48" s="39" t="s">
        <v>284</v>
      </c>
      <c r="G48" s="38">
        <v>81</v>
      </c>
      <c r="H48" s="38">
        <v>70</v>
      </c>
      <c r="I48" s="38"/>
      <c r="J48" s="38"/>
      <c r="K48" s="38"/>
      <c r="L48" s="38">
        <v>11</v>
      </c>
      <c r="M48" s="38" t="s">
        <v>271</v>
      </c>
      <c r="N48" s="39" t="s">
        <v>285</v>
      </c>
      <c r="O48" s="39" t="s">
        <v>273</v>
      </c>
      <c r="P48" s="38" t="s">
        <v>153</v>
      </c>
      <c r="Q48" s="38" t="s">
        <v>286</v>
      </c>
      <c r="R48" s="38"/>
    </row>
    <row r="49" s="4" customFormat="1" ht="202.5" spans="1:18">
      <c r="A49" s="38">
        <v>23</v>
      </c>
      <c r="B49" s="38" t="s">
        <v>281</v>
      </c>
      <c r="C49" s="38" t="s">
        <v>287</v>
      </c>
      <c r="D49" s="38" t="s">
        <v>288</v>
      </c>
      <c r="E49" s="38" t="s">
        <v>269</v>
      </c>
      <c r="F49" s="39" t="s">
        <v>289</v>
      </c>
      <c r="G49" s="38">
        <v>77</v>
      </c>
      <c r="H49" s="38">
        <v>70</v>
      </c>
      <c r="I49" s="38"/>
      <c r="J49" s="38"/>
      <c r="K49" s="38"/>
      <c r="L49" s="38">
        <v>7</v>
      </c>
      <c r="M49" s="38" t="s">
        <v>271</v>
      </c>
      <c r="N49" s="39" t="s">
        <v>290</v>
      </c>
      <c r="O49" s="39" t="s">
        <v>273</v>
      </c>
      <c r="P49" s="38" t="s">
        <v>153</v>
      </c>
      <c r="Q49" s="38" t="s">
        <v>286</v>
      </c>
      <c r="R49" s="38"/>
    </row>
    <row r="50" s="4" customFormat="1" ht="202.5" spans="1:18">
      <c r="A50" s="38">
        <v>24</v>
      </c>
      <c r="B50" s="38" t="s">
        <v>291</v>
      </c>
      <c r="C50" s="38" t="s">
        <v>292</v>
      </c>
      <c r="D50" s="38" t="s">
        <v>293</v>
      </c>
      <c r="E50" s="38" t="s">
        <v>269</v>
      </c>
      <c r="F50" s="39" t="s">
        <v>294</v>
      </c>
      <c r="G50" s="38">
        <v>76</v>
      </c>
      <c r="H50" s="38">
        <v>70</v>
      </c>
      <c r="I50" s="38"/>
      <c r="J50" s="38"/>
      <c r="K50" s="38"/>
      <c r="L50" s="38">
        <v>6</v>
      </c>
      <c r="M50" s="38" t="s">
        <v>271</v>
      </c>
      <c r="N50" s="39" t="s">
        <v>295</v>
      </c>
      <c r="O50" s="39" t="s">
        <v>273</v>
      </c>
      <c r="P50" s="38" t="s">
        <v>136</v>
      </c>
      <c r="Q50" s="38" t="s">
        <v>296</v>
      </c>
      <c r="R50" s="38"/>
    </row>
    <row r="51" s="4" customFormat="1" ht="202.5" spans="1:18">
      <c r="A51" s="38">
        <v>25</v>
      </c>
      <c r="B51" s="38" t="s">
        <v>291</v>
      </c>
      <c r="C51" s="38" t="s">
        <v>297</v>
      </c>
      <c r="D51" s="38" t="s">
        <v>298</v>
      </c>
      <c r="E51" s="38" t="s">
        <v>269</v>
      </c>
      <c r="F51" s="39" t="s">
        <v>299</v>
      </c>
      <c r="G51" s="38">
        <v>75</v>
      </c>
      <c r="H51" s="38">
        <v>70</v>
      </c>
      <c r="I51" s="38"/>
      <c r="J51" s="38"/>
      <c r="K51" s="38"/>
      <c r="L51" s="38">
        <v>5</v>
      </c>
      <c r="M51" s="38" t="s">
        <v>271</v>
      </c>
      <c r="N51" s="39" t="s">
        <v>300</v>
      </c>
      <c r="O51" s="39" t="s">
        <v>273</v>
      </c>
      <c r="P51" s="38" t="s">
        <v>136</v>
      </c>
      <c r="Q51" s="38" t="s">
        <v>296</v>
      </c>
      <c r="R51" s="38"/>
    </row>
    <row r="52" s="4" customFormat="1" ht="202.5" spans="1:18">
      <c r="A52" s="38">
        <v>26</v>
      </c>
      <c r="B52" s="38" t="s">
        <v>301</v>
      </c>
      <c r="C52" s="38" t="s">
        <v>302</v>
      </c>
      <c r="D52" s="38" t="s">
        <v>303</v>
      </c>
      <c r="E52" s="38" t="s">
        <v>269</v>
      </c>
      <c r="F52" s="39" t="s">
        <v>304</v>
      </c>
      <c r="G52" s="38">
        <v>77</v>
      </c>
      <c r="H52" s="38">
        <v>70</v>
      </c>
      <c r="I52" s="38"/>
      <c r="J52" s="38"/>
      <c r="K52" s="38"/>
      <c r="L52" s="38">
        <v>7</v>
      </c>
      <c r="M52" s="38" t="s">
        <v>271</v>
      </c>
      <c r="N52" s="39" t="s">
        <v>305</v>
      </c>
      <c r="O52" s="39" t="s">
        <v>273</v>
      </c>
      <c r="P52" s="38" t="s">
        <v>218</v>
      </c>
      <c r="Q52" s="38" t="s">
        <v>306</v>
      </c>
      <c r="R52" s="38"/>
    </row>
    <row r="53" s="4" customFormat="1" ht="351" spans="1:18">
      <c r="A53" s="38">
        <v>27</v>
      </c>
      <c r="B53" s="38" t="s">
        <v>307</v>
      </c>
      <c r="C53" s="38" t="s">
        <v>308</v>
      </c>
      <c r="D53" s="38" t="s">
        <v>309</v>
      </c>
      <c r="E53" s="38" t="s">
        <v>269</v>
      </c>
      <c r="F53" s="40" t="s">
        <v>310</v>
      </c>
      <c r="G53" s="41">
        <v>320</v>
      </c>
      <c r="H53" s="38">
        <v>210</v>
      </c>
      <c r="I53" s="38"/>
      <c r="J53" s="38"/>
      <c r="K53" s="41"/>
      <c r="L53" s="41">
        <v>110</v>
      </c>
      <c r="M53" s="38" t="s">
        <v>271</v>
      </c>
      <c r="N53" s="39" t="s">
        <v>311</v>
      </c>
      <c r="O53" s="39" t="s">
        <v>273</v>
      </c>
      <c r="P53" s="38" t="s">
        <v>194</v>
      </c>
      <c r="Q53" s="38" t="s">
        <v>312</v>
      </c>
      <c r="R53" s="38"/>
    </row>
    <row r="54" s="5" customFormat="1" ht="24" customHeight="1" spans="1:18">
      <c r="A54" s="42" t="s">
        <v>313</v>
      </c>
      <c r="B54" s="42"/>
      <c r="C54" s="42"/>
      <c r="D54" s="42"/>
      <c r="E54" s="42"/>
      <c r="F54" s="14"/>
      <c r="G54" s="42">
        <f t="shared" ref="G54:G64" si="4">H54+I54+J54+K54+L54</f>
        <v>1390</v>
      </c>
      <c r="H54" s="43">
        <f>H55+H56+H57</f>
        <v>1390</v>
      </c>
      <c r="I54" s="42"/>
      <c r="J54" s="42"/>
      <c r="K54" s="42"/>
      <c r="L54" s="42"/>
      <c r="M54" s="42"/>
      <c r="N54" s="42"/>
      <c r="O54" s="42"/>
      <c r="P54" s="42"/>
      <c r="Q54" s="42"/>
      <c r="R54" s="42"/>
    </row>
    <row r="55" s="3" customFormat="1" ht="36" spans="1:18">
      <c r="A55" s="12">
        <v>1</v>
      </c>
      <c r="B55" s="13" t="s">
        <v>314</v>
      </c>
      <c r="C55" s="12"/>
      <c r="D55" s="14" t="s">
        <v>315</v>
      </c>
      <c r="E55" s="15" t="s">
        <v>316</v>
      </c>
      <c r="F55" s="14" t="s">
        <v>317</v>
      </c>
      <c r="G55" s="12">
        <f t="shared" si="4"/>
        <v>760</v>
      </c>
      <c r="H55" s="18">
        <v>760</v>
      </c>
      <c r="I55" s="12"/>
      <c r="J55" s="12"/>
      <c r="K55" s="12"/>
      <c r="L55" s="12"/>
      <c r="M55" s="12" t="s">
        <v>53</v>
      </c>
      <c r="N55" s="14" t="s">
        <v>318</v>
      </c>
      <c r="O55" s="46" t="s">
        <v>319</v>
      </c>
      <c r="P55" s="13" t="s">
        <v>314</v>
      </c>
      <c r="Q55" s="12" t="s">
        <v>320</v>
      </c>
      <c r="R55" s="12"/>
    </row>
    <row r="56" s="3" customFormat="1" ht="36" spans="1:18">
      <c r="A56" s="12">
        <v>2</v>
      </c>
      <c r="B56" s="13" t="s">
        <v>314</v>
      </c>
      <c r="C56" s="12"/>
      <c r="D56" s="14" t="s">
        <v>321</v>
      </c>
      <c r="E56" s="22" t="s">
        <v>322</v>
      </c>
      <c r="F56" s="14" t="s">
        <v>323</v>
      </c>
      <c r="G56" s="12">
        <f t="shared" si="4"/>
        <v>480</v>
      </c>
      <c r="H56" s="18">
        <v>480</v>
      </c>
      <c r="I56" s="12"/>
      <c r="J56" s="12"/>
      <c r="K56" s="12"/>
      <c r="L56" s="12"/>
      <c r="M56" s="12" t="s">
        <v>27</v>
      </c>
      <c r="N56" s="14" t="s">
        <v>324</v>
      </c>
      <c r="O56" s="46" t="s">
        <v>319</v>
      </c>
      <c r="P56" s="13" t="s">
        <v>314</v>
      </c>
      <c r="Q56" s="12" t="s">
        <v>320</v>
      </c>
      <c r="R56" s="12"/>
    </row>
    <row r="57" s="3" customFormat="1" ht="60" spans="1:18">
      <c r="A57" s="12">
        <v>3</v>
      </c>
      <c r="B57" s="13" t="s">
        <v>325</v>
      </c>
      <c r="C57" s="12"/>
      <c r="D57" s="14" t="s">
        <v>326</v>
      </c>
      <c r="E57" s="15" t="s">
        <v>327</v>
      </c>
      <c r="F57" s="14" t="s">
        <v>328</v>
      </c>
      <c r="G57" s="12">
        <f t="shared" si="4"/>
        <v>150</v>
      </c>
      <c r="H57" s="18">
        <v>150</v>
      </c>
      <c r="I57" s="12"/>
      <c r="J57" s="12"/>
      <c r="K57" s="12"/>
      <c r="L57" s="12"/>
      <c r="M57" s="12" t="s">
        <v>53</v>
      </c>
      <c r="N57" s="14" t="s">
        <v>329</v>
      </c>
      <c r="O57" s="46" t="s">
        <v>319</v>
      </c>
      <c r="P57" s="13" t="s">
        <v>325</v>
      </c>
      <c r="Q57" s="12" t="s">
        <v>330</v>
      </c>
      <c r="R57" s="12"/>
    </row>
    <row r="58" s="5" customFormat="1" ht="24" customHeight="1" spans="1:18">
      <c r="A58" s="44" t="s">
        <v>331</v>
      </c>
      <c r="B58" s="44"/>
      <c r="C58" s="44"/>
      <c r="D58" s="44"/>
      <c r="E58" s="44"/>
      <c r="F58" s="44"/>
      <c r="G58" s="42">
        <f t="shared" si="4"/>
        <v>1195</v>
      </c>
      <c r="H58" s="45">
        <f>SUM(H59:H65)</f>
        <v>605</v>
      </c>
      <c r="I58" s="45"/>
      <c r="J58" s="45"/>
      <c r="K58" s="45"/>
      <c r="L58" s="45">
        <f>SUM(L59:L65)</f>
        <v>590</v>
      </c>
      <c r="M58" s="44"/>
      <c r="N58" s="14"/>
      <c r="O58" s="14"/>
      <c r="P58" s="44"/>
      <c r="Q58" s="44"/>
      <c r="R58" s="44"/>
    </row>
    <row r="59" s="3" customFormat="1" ht="48" spans="1:18">
      <c r="A59" s="46">
        <v>1</v>
      </c>
      <c r="B59" s="14" t="s">
        <v>332</v>
      </c>
      <c r="C59" s="14" t="s">
        <v>333</v>
      </c>
      <c r="D59" s="14" t="s">
        <v>334</v>
      </c>
      <c r="E59" s="15" t="s">
        <v>335</v>
      </c>
      <c r="F59" s="14" t="s">
        <v>336</v>
      </c>
      <c r="G59" s="12">
        <f t="shared" si="4"/>
        <v>100</v>
      </c>
      <c r="H59" s="18">
        <v>100</v>
      </c>
      <c r="I59" s="46"/>
      <c r="J59" s="46"/>
      <c r="K59" s="46"/>
      <c r="L59" s="46"/>
      <c r="M59" s="12" t="s">
        <v>36</v>
      </c>
      <c r="N59" s="30" t="s">
        <v>337</v>
      </c>
      <c r="O59" s="46" t="s">
        <v>319</v>
      </c>
      <c r="P59" s="14" t="s">
        <v>332</v>
      </c>
      <c r="Q59" s="46" t="s">
        <v>338</v>
      </c>
      <c r="R59" s="46"/>
    </row>
    <row r="60" s="3" customFormat="1" ht="48" spans="1:18">
      <c r="A60" s="46">
        <v>2</v>
      </c>
      <c r="B60" s="14" t="s">
        <v>332</v>
      </c>
      <c r="C60" s="14" t="s">
        <v>213</v>
      </c>
      <c r="D60" s="14" t="s">
        <v>339</v>
      </c>
      <c r="E60" s="15" t="s">
        <v>335</v>
      </c>
      <c r="F60" s="14" t="s">
        <v>340</v>
      </c>
      <c r="G60" s="12">
        <f t="shared" si="4"/>
        <v>100</v>
      </c>
      <c r="H60" s="18">
        <v>100</v>
      </c>
      <c r="I60" s="46"/>
      <c r="J60" s="46"/>
      <c r="K60" s="46"/>
      <c r="L60" s="46"/>
      <c r="M60" s="12" t="s">
        <v>36</v>
      </c>
      <c r="N60" s="30" t="s">
        <v>341</v>
      </c>
      <c r="O60" s="46" t="s">
        <v>319</v>
      </c>
      <c r="P60" s="14" t="s">
        <v>332</v>
      </c>
      <c r="Q60" s="46" t="s">
        <v>338</v>
      </c>
      <c r="R60" s="46"/>
    </row>
    <row r="61" s="3" customFormat="1" ht="48" spans="1:18">
      <c r="A61" s="46">
        <v>3</v>
      </c>
      <c r="B61" s="14" t="s">
        <v>332</v>
      </c>
      <c r="C61" s="14" t="s">
        <v>301</v>
      </c>
      <c r="D61" s="14" t="s">
        <v>342</v>
      </c>
      <c r="E61" s="15" t="s">
        <v>335</v>
      </c>
      <c r="F61" s="14" t="s">
        <v>343</v>
      </c>
      <c r="G61" s="12">
        <f t="shared" si="4"/>
        <v>400</v>
      </c>
      <c r="H61" s="18">
        <v>110</v>
      </c>
      <c r="I61" s="46"/>
      <c r="J61" s="46"/>
      <c r="K61" s="46"/>
      <c r="L61" s="46">
        <v>290</v>
      </c>
      <c r="M61" s="12" t="s">
        <v>36</v>
      </c>
      <c r="N61" s="30" t="s">
        <v>344</v>
      </c>
      <c r="O61" s="46" t="s">
        <v>319</v>
      </c>
      <c r="P61" s="14" t="s">
        <v>332</v>
      </c>
      <c r="Q61" s="46" t="s">
        <v>338</v>
      </c>
      <c r="R61" s="46"/>
    </row>
    <row r="62" s="3" customFormat="1" ht="48" spans="1:18">
      <c r="A62" s="46">
        <v>4</v>
      </c>
      <c r="B62" s="14" t="s">
        <v>332</v>
      </c>
      <c r="C62" s="14" t="s">
        <v>307</v>
      </c>
      <c r="D62" s="14" t="s">
        <v>345</v>
      </c>
      <c r="E62" s="15" t="s">
        <v>335</v>
      </c>
      <c r="F62" s="14" t="s">
        <v>343</v>
      </c>
      <c r="G62" s="12">
        <f t="shared" si="4"/>
        <v>400</v>
      </c>
      <c r="H62" s="18">
        <v>100</v>
      </c>
      <c r="I62" s="46"/>
      <c r="J62" s="46"/>
      <c r="K62" s="46"/>
      <c r="L62" s="46">
        <v>300</v>
      </c>
      <c r="M62" s="12" t="s">
        <v>36</v>
      </c>
      <c r="N62" s="30" t="s">
        <v>346</v>
      </c>
      <c r="O62" s="46" t="s">
        <v>319</v>
      </c>
      <c r="P62" s="14" t="s">
        <v>332</v>
      </c>
      <c r="Q62" s="46" t="s">
        <v>338</v>
      </c>
      <c r="R62" s="46"/>
    </row>
    <row r="63" s="3" customFormat="1" ht="36" spans="1:18">
      <c r="A63" s="46">
        <v>5</v>
      </c>
      <c r="B63" s="14" t="s">
        <v>332</v>
      </c>
      <c r="C63" s="47" t="s">
        <v>347</v>
      </c>
      <c r="D63" s="48" t="s">
        <v>348</v>
      </c>
      <c r="E63" s="15" t="s">
        <v>335</v>
      </c>
      <c r="F63" s="14" t="s">
        <v>349</v>
      </c>
      <c r="G63" s="12">
        <f t="shared" si="4"/>
        <v>100</v>
      </c>
      <c r="H63" s="18">
        <v>100</v>
      </c>
      <c r="I63" s="46"/>
      <c r="J63" s="46"/>
      <c r="K63" s="46"/>
      <c r="L63" s="46"/>
      <c r="M63" s="12" t="s">
        <v>36</v>
      </c>
      <c r="N63" s="30" t="s">
        <v>350</v>
      </c>
      <c r="O63" s="46" t="s">
        <v>319</v>
      </c>
      <c r="P63" s="14" t="s">
        <v>332</v>
      </c>
      <c r="Q63" s="46" t="s">
        <v>338</v>
      </c>
      <c r="R63" s="46"/>
    </row>
    <row r="64" s="3" customFormat="1" ht="48" spans="1:18">
      <c r="A64" s="46">
        <v>6</v>
      </c>
      <c r="B64" s="14" t="s">
        <v>332</v>
      </c>
      <c r="C64" s="14" t="s">
        <v>126</v>
      </c>
      <c r="D64" s="49" t="s">
        <v>351</v>
      </c>
      <c r="E64" s="15" t="s">
        <v>352</v>
      </c>
      <c r="F64" s="14" t="s">
        <v>353</v>
      </c>
      <c r="G64" s="12">
        <f t="shared" si="4"/>
        <v>65</v>
      </c>
      <c r="H64" s="18">
        <v>65</v>
      </c>
      <c r="I64" s="46"/>
      <c r="J64" s="46"/>
      <c r="K64" s="46"/>
      <c r="L64" s="46"/>
      <c r="M64" s="12" t="s">
        <v>36</v>
      </c>
      <c r="N64" s="30" t="s">
        <v>354</v>
      </c>
      <c r="O64" s="46" t="s">
        <v>319</v>
      </c>
      <c r="P64" s="14" t="s">
        <v>332</v>
      </c>
      <c r="Q64" s="46" t="s">
        <v>338</v>
      </c>
      <c r="R64" s="46"/>
    </row>
    <row r="65" s="3" customFormat="1" ht="36" spans="1:18">
      <c r="A65" s="46">
        <v>7</v>
      </c>
      <c r="B65" s="14" t="s">
        <v>194</v>
      </c>
      <c r="C65" s="14" t="s">
        <v>355</v>
      </c>
      <c r="D65" s="14" t="s">
        <v>356</v>
      </c>
      <c r="E65" s="14" t="s">
        <v>357</v>
      </c>
      <c r="F65" s="14" t="s">
        <v>358</v>
      </c>
      <c r="G65" s="12">
        <v>30</v>
      </c>
      <c r="H65" s="18">
        <v>30</v>
      </c>
      <c r="I65" s="46"/>
      <c r="J65" s="46"/>
      <c r="K65" s="46"/>
      <c r="L65" s="46"/>
      <c r="M65" s="12" t="s">
        <v>36</v>
      </c>
      <c r="N65" s="30" t="s">
        <v>359</v>
      </c>
      <c r="O65" s="46" t="s">
        <v>319</v>
      </c>
      <c r="P65" s="13" t="s">
        <v>194</v>
      </c>
      <c r="Q65" s="12" t="s">
        <v>360</v>
      </c>
      <c r="R65" s="46"/>
    </row>
    <row r="66" s="5" customFormat="1" ht="21" customHeight="1" spans="1:18">
      <c r="A66" s="44" t="s">
        <v>361</v>
      </c>
      <c r="B66" s="44"/>
      <c r="C66" s="44"/>
      <c r="D66" s="44"/>
      <c r="E66" s="44"/>
      <c r="F66" s="44"/>
      <c r="G66" s="42"/>
      <c r="H66" s="45"/>
      <c r="I66" s="44"/>
      <c r="J66" s="44"/>
      <c r="K66" s="44"/>
      <c r="L66" s="44"/>
      <c r="M66" s="44"/>
      <c r="N66" s="44"/>
      <c r="O66" s="44"/>
      <c r="P66" s="44"/>
      <c r="Q66" s="44"/>
      <c r="R66" s="44"/>
    </row>
    <row r="67" s="5" customFormat="1" ht="25" customHeight="1" spans="1:18">
      <c r="A67" s="44" t="s">
        <v>362</v>
      </c>
      <c r="B67" s="44"/>
      <c r="C67" s="44"/>
      <c r="D67" s="44"/>
      <c r="E67" s="44"/>
      <c r="F67" s="44"/>
      <c r="G67" s="42">
        <f t="shared" ref="G67:G71" si="5">H67+I67+J67+K67+L67</f>
        <v>572</v>
      </c>
      <c r="H67" s="45">
        <f>H68</f>
        <v>572</v>
      </c>
      <c r="I67" s="44"/>
      <c r="J67" s="44"/>
      <c r="K67" s="44"/>
      <c r="L67" s="44"/>
      <c r="M67" s="44"/>
      <c r="N67" s="44"/>
      <c r="O67" s="44"/>
      <c r="P67" s="44"/>
      <c r="Q67" s="44"/>
      <c r="R67" s="44"/>
    </row>
    <row r="68" s="3" customFormat="1" ht="108" spans="1:18">
      <c r="A68" s="46">
        <v>1</v>
      </c>
      <c r="B68" s="14" t="s">
        <v>22</v>
      </c>
      <c r="C68" s="46"/>
      <c r="D68" s="14" t="s">
        <v>363</v>
      </c>
      <c r="E68" s="15" t="s">
        <v>364</v>
      </c>
      <c r="F68" s="16" t="s">
        <v>365</v>
      </c>
      <c r="G68" s="12">
        <f t="shared" si="5"/>
        <v>572</v>
      </c>
      <c r="H68" s="58">
        <v>572</v>
      </c>
      <c r="I68" s="46"/>
      <c r="J68" s="46"/>
      <c r="K68" s="46"/>
      <c r="L68" s="46"/>
      <c r="M68" s="12" t="s">
        <v>53</v>
      </c>
      <c r="N68" s="16" t="s">
        <v>366</v>
      </c>
      <c r="O68" s="46" t="s">
        <v>319</v>
      </c>
      <c r="P68" s="13" t="s">
        <v>22</v>
      </c>
      <c r="Q68" s="12" t="s">
        <v>30</v>
      </c>
      <c r="R68" s="46"/>
    </row>
    <row r="69" s="5" customFormat="1" ht="24" customHeight="1" spans="1:18">
      <c r="A69" s="44" t="s">
        <v>367</v>
      </c>
      <c r="B69" s="44"/>
      <c r="C69" s="44"/>
      <c r="D69" s="44"/>
      <c r="E69" s="44"/>
      <c r="F69" s="44"/>
      <c r="G69" s="42"/>
      <c r="H69" s="45"/>
      <c r="I69" s="44"/>
      <c r="J69" s="44"/>
      <c r="K69" s="44"/>
      <c r="L69" s="44"/>
      <c r="M69" s="44"/>
      <c r="N69" s="44"/>
      <c r="O69" s="44"/>
      <c r="P69" s="44"/>
      <c r="Q69" s="44"/>
      <c r="R69" s="44"/>
    </row>
    <row r="70" s="5" customFormat="1" ht="26" customHeight="1" spans="1:18">
      <c r="A70" s="44" t="s">
        <v>368</v>
      </c>
      <c r="B70" s="44"/>
      <c r="C70" s="44"/>
      <c r="D70" s="44"/>
      <c r="E70" s="44"/>
      <c r="F70" s="44"/>
      <c r="G70" s="42">
        <f t="shared" si="5"/>
        <v>109</v>
      </c>
      <c r="H70" s="45">
        <f>H71</f>
        <v>109</v>
      </c>
      <c r="I70" s="44"/>
      <c r="J70" s="44"/>
      <c r="K70" s="44"/>
      <c r="L70" s="44"/>
      <c r="M70" s="44"/>
      <c r="N70" s="44"/>
      <c r="O70" s="44"/>
      <c r="P70" s="44"/>
      <c r="Q70" s="44"/>
      <c r="R70" s="44"/>
    </row>
    <row r="71" s="3" customFormat="1" ht="69" customHeight="1" spans="1:18">
      <c r="A71" s="46">
        <v>1</v>
      </c>
      <c r="B71" s="14" t="s">
        <v>22</v>
      </c>
      <c r="C71" s="46"/>
      <c r="D71" s="14" t="s">
        <v>369</v>
      </c>
      <c r="E71" s="59" t="s">
        <v>370</v>
      </c>
      <c r="F71" s="14" t="s">
        <v>371</v>
      </c>
      <c r="G71" s="12">
        <f t="shared" si="5"/>
        <v>109</v>
      </c>
      <c r="H71" s="58">
        <v>109</v>
      </c>
      <c r="I71" s="46"/>
      <c r="J71" s="46"/>
      <c r="K71" s="46"/>
      <c r="L71" s="46"/>
      <c r="M71" s="12" t="s">
        <v>27</v>
      </c>
      <c r="N71" s="30" t="s">
        <v>372</v>
      </c>
      <c r="O71" s="46" t="s">
        <v>319</v>
      </c>
      <c r="P71" s="13" t="s">
        <v>22</v>
      </c>
      <c r="Q71" s="12" t="s">
        <v>30</v>
      </c>
      <c r="R71" s="46"/>
    </row>
    <row r="74" ht="26" customHeight="1" spans="1:16">
      <c r="A74" t="s">
        <v>373</v>
      </c>
      <c r="F74" s="60" t="s">
        <v>374</v>
      </c>
      <c r="G74" s="60"/>
      <c r="H74" s="60"/>
      <c r="I74" s="60"/>
      <c r="J74" s="60" t="s">
        <v>375</v>
      </c>
      <c r="K74" s="60"/>
      <c r="L74" s="60"/>
      <c r="M74" s="60"/>
      <c r="N74" t="s">
        <v>376</v>
      </c>
      <c r="P74" t="s">
        <v>377</v>
      </c>
    </row>
    <row r="76" customFormat="1" spans="1:1">
      <c r="A76" t="s">
        <v>378</v>
      </c>
    </row>
  </sheetData>
  <mergeCells count="47">
    <mergeCell ref="A1:R1"/>
    <mergeCell ref="H2:L2"/>
    <mergeCell ref="A4:F4"/>
    <mergeCell ref="A5:C5"/>
    <mergeCell ref="A54:C54"/>
    <mergeCell ref="A58:C58"/>
    <mergeCell ref="A66:C66"/>
    <mergeCell ref="A67:C67"/>
    <mergeCell ref="A69:C69"/>
    <mergeCell ref="A70:C70"/>
    <mergeCell ref="F74:I74"/>
    <mergeCell ref="J74:M74"/>
    <mergeCell ref="A2:A3"/>
    <mergeCell ref="A11:A15"/>
    <mergeCell ref="A16:A20"/>
    <mergeCell ref="A21:A23"/>
    <mergeCell ref="A24:A26"/>
    <mergeCell ref="A28:A30"/>
    <mergeCell ref="A31:A33"/>
    <mergeCell ref="A36:A37"/>
    <mergeCell ref="A38:A39"/>
    <mergeCell ref="A40:A41"/>
    <mergeCell ref="A42:A43"/>
    <mergeCell ref="A44:A45"/>
    <mergeCell ref="B2:B3"/>
    <mergeCell ref="B11:B15"/>
    <mergeCell ref="B16:B20"/>
    <mergeCell ref="B21:B23"/>
    <mergeCell ref="B24:B26"/>
    <mergeCell ref="B28:B30"/>
    <mergeCell ref="B31:B33"/>
    <mergeCell ref="B36:B37"/>
    <mergeCell ref="B38:B39"/>
    <mergeCell ref="B40:B41"/>
    <mergeCell ref="B42:B43"/>
    <mergeCell ref="B44:B45"/>
    <mergeCell ref="C2:C3"/>
    <mergeCell ref="D2:D3"/>
    <mergeCell ref="E2:E3"/>
    <mergeCell ref="F2:F3"/>
    <mergeCell ref="G2:G3"/>
    <mergeCell ref="M2:M3"/>
    <mergeCell ref="N2:N3"/>
    <mergeCell ref="O2:O3"/>
    <mergeCell ref="P2:P3"/>
    <mergeCell ref="Q2:Q3"/>
    <mergeCell ref="R2:R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德</cp:lastModifiedBy>
  <dcterms:created xsi:type="dcterms:W3CDTF">2023-05-12T11:15:00Z</dcterms:created>
  <dcterms:modified xsi:type="dcterms:W3CDTF">2024-11-20T12:59:57Z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670A39E7E82F4BB38D9E6BD108D6614F_12</vt:lpwstr>
  </property>
</Properties>
</file>