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下达具体内容计划表" sheetId="2" r:id="rId1"/>
    <sheet name="Sheet3" sheetId="3" r:id="rId2"/>
  </sheets>
  <definedNames>
    <definedName name="_xlnm.Print_Titles" localSheetId="0">下达具体内容计划表!$3:$4</definedName>
  </definedNames>
  <calcPr calcId="144525"/>
</workbook>
</file>

<file path=xl/sharedStrings.xml><?xml version="1.0" encoding="utf-8"?>
<sst xmlns="http://schemas.openxmlformats.org/spreadsheetml/2006/main" count="317" uniqueCount="146">
  <si>
    <t>凤庆县提前下达2021年第二批中央财政专项扶贫资金项目计划表</t>
  </si>
  <si>
    <t>单位：万元</t>
  </si>
  <si>
    <t>主管单位</t>
  </si>
  <si>
    <t>市级文件号</t>
  </si>
  <si>
    <t>项目名称</t>
  </si>
  <si>
    <t>项目实施
单位</t>
  </si>
  <si>
    <t>项目类别</t>
  </si>
  <si>
    <t>项目建设
地点</t>
  </si>
  <si>
    <t>建设性质</t>
  </si>
  <si>
    <t>项目计划建设内容及规模</t>
  </si>
  <si>
    <t>项目计划总投资</t>
  </si>
  <si>
    <t>其中</t>
  </si>
  <si>
    <t>经济分类</t>
  </si>
  <si>
    <t>备注</t>
  </si>
  <si>
    <t>中央财政专项资金</t>
  </si>
  <si>
    <t>省级财政专项资金</t>
  </si>
  <si>
    <t>市级财政专项资金</t>
  </si>
  <si>
    <t>中央财政涉农统筹整合资金</t>
  </si>
  <si>
    <t>省级财政涉农统筹整合资金</t>
  </si>
  <si>
    <t>市级级财政涉农统筹整合资金</t>
  </si>
  <si>
    <t>县级统筹整合资金</t>
  </si>
  <si>
    <t>其它资金</t>
  </si>
  <si>
    <t>群众自筹</t>
  </si>
  <si>
    <t>功能分类</t>
  </si>
  <si>
    <t>部门经济分类</t>
  </si>
  <si>
    <t>政府经济分类</t>
  </si>
  <si>
    <t>支出保障分类</t>
  </si>
  <si>
    <t>合计</t>
  </si>
  <si>
    <t>1.2019年农村危房改造专项贷款贴息补助资金</t>
  </si>
  <si>
    <t>凤庆县人民政府扶贫开发办公室</t>
  </si>
  <si>
    <t>临财农发〔2020〕114号</t>
  </si>
  <si>
    <t>2019年农村危房改造专项贷款贴息补助资金</t>
  </si>
  <si>
    <t>县住建局</t>
  </si>
  <si>
    <t>贴息补助</t>
  </si>
  <si>
    <t>根据《临沧市财政局关于对2020 年第三批市级脱贫攻坚专项资金（临财农发〔2020〕104号）的补充通知》要求，安排2019年农村危房改造专项贷款贴息补助381.31万元。</t>
  </si>
  <si>
    <t>2.凤庆县2021年第一批产业扶贫提升项目</t>
  </si>
  <si>
    <t>凤庆县2021年“一县一业”核桃产业扶贫提升项目</t>
  </si>
  <si>
    <t>县林草局（县“一县一业”办</t>
  </si>
  <si>
    <t>产业扶贫</t>
  </si>
  <si>
    <t>凤庆县</t>
  </si>
  <si>
    <t>新建</t>
  </si>
  <si>
    <t>围绕全县“一县一业”示范创建工作要求，主要用于核桃产业示范园建设项目和核桃采后处理水洗果加工站建设项目（扶贫车间）。</t>
  </si>
  <si>
    <t>2130505生产发展</t>
  </si>
  <si>
    <t>8020302扶贫支出</t>
  </si>
  <si>
    <t>凤庆县2021年蚕桑产业扶贫提升项目</t>
  </si>
  <si>
    <t>县农业农村局</t>
  </si>
  <si>
    <t>计划在洛党镇、凤山镇、小湾镇、三岔河镇、勐佑镇、新华乡等6个乡镇建设高优桑园818.5亩。</t>
  </si>
  <si>
    <t>郭大寨乡琼英名优古茶绿色标准化示范基地建设项目</t>
  </si>
  <si>
    <t>郭大寨乡人民政府</t>
  </si>
  <si>
    <t>郭大寨乡琼英村</t>
  </si>
  <si>
    <t>计划建设400亩绿色有机古名茶基地，进行标准化管护；建设琼英古茶文化广场1个：进入文化广场的道路铺砖硬化、美化300米，场地铺砖500平方米，配套文化广场的简介台、围栏等附属设施；建设标准化茶厂厂房80平方米。</t>
  </si>
  <si>
    <t>31099其它资本性支出</t>
  </si>
  <si>
    <t>50399其它资本性支出</t>
  </si>
  <si>
    <t>项目受益1个行政村2个自然村8个村民小组236户农户941人，其中建档立卡脱贫人口108户428人。</t>
  </si>
  <si>
    <t>营盘镇营盘村腊鸭孵化厂扶贫车间建设项目</t>
  </si>
  <si>
    <t>营盘镇人民政府</t>
  </si>
  <si>
    <t>营盘镇营盘村</t>
  </si>
  <si>
    <t>采取“村集体经济+合作社+农户”的利益联结模式，建设腊鸭孵化场一座，占地3亩，建设标准孵化车间700平方米，完成孵化设备采购安装；建设种鸭养殖区300平方米，完成设备采购安装；对原有的生产车间进行改造升级。</t>
  </si>
  <si>
    <t>项目受益1个行政村4个自然村31个村民小组1518户农户6102人，其中建档立卡脱贫人口65户241人。</t>
  </si>
  <si>
    <t>营盘镇杨家寨村茶所联营加工厂扶贫车间建设项目</t>
  </si>
  <si>
    <t>营盘镇杨家寨村</t>
  </si>
  <si>
    <t>项目通过“村集体+基地+农户”的利益联结模式，建设营盘镇杨家寨村茶所扶贫车间联营加工厂1个，需新建砖混结构厂房400㎡，完成加工设备采购、安装，完成场地硬化、绿化等设施。加工厂由镇级统一建设，建成后资产移交杨家寨村村集体。村集体将加工厂通过委托大户管理，每年收取一定的管理费作为村集体经济收益。</t>
  </si>
  <si>
    <t>项目受益1个行政村3个自然村14个村民小组340户农户1404人，其中建档立卡脱贫人口144户578人。</t>
  </si>
  <si>
    <t>诗礼乡安义村产业路建设项目</t>
  </si>
  <si>
    <t>诗礼乡人民政府</t>
  </si>
  <si>
    <t>诗礼乡安义村</t>
  </si>
  <si>
    <t>新开挖安平小组、新村小组至沿江公路连接线，连接线总长4公里。</t>
  </si>
  <si>
    <t>2130504农村基础设施建设</t>
  </si>
  <si>
    <t>31005基础设施建设</t>
  </si>
  <si>
    <t>50302基础设施建设</t>
  </si>
  <si>
    <t>项目受益1个行政村3个自然村12个村民小组341户农户1281人，其中建档立卡脱贫人口74户266人。</t>
  </si>
  <si>
    <t>小湾镇锦秀村产业步道建设项目</t>
  </si>
  <si>
    <t>小湾镇人民政府</t>
  </si>
  <si>
    <t>小湾镇锦秀村</t>
  </si>
  <si>
    <t>建设小湾镇锦秀村茶园产业步道10公里。</t>
  </si>
  <si>
    <t>项目受益1个行政村4个自然村19个村民小组627户农户2501人，其中建档立卡脱贫人口208户758人。</t>
  </si>
  <si>
    <t>3.凤庆县2021年第一批自然村整村推进项目</t>
  </si>
  <si>
    <t>诗礼乡清华村2021年自然村整村推进项目</t>
  </si>
  <si>
    <t>道路工程</t>
  </si>
  <si>
    <t>诗礼乡清华村</t>
  </si>
  <si>
    <t>建设诗礼乡清华村大场小组1.2公里，设计路宽3.5米，厚20公分C25混凝土浇筑，配套必要的挡墙、管涵等设施。。</t>
  </si>
  <si>
    <t>项目受益1个行政村1个自然村1个村民小组55户农户202人，其中建档立卡脱贫人口26户100人。</t>
  </si>
  <si>
    <t>诗礼乡乐平村2021年自然村整村推进项目</t>
  </si>
  <si>
    <t>诗礼乡乐平村</t>
  </si>
  <si>
    <t>建设诗礼乡乐平村下村1公里，东山1公里，设计路宽3.5米，厚20公分C25混凝土浇筑，配套必要的挡墙、管涵等设施。</t>
  </si>
  <si>
    <t>项目受益1个行政村1个自然村2个村民小组97户农户398人，其中建档立卡脱贫人口40户154人。</t>
  </si>
  <si>
    <t>腰街乡函关村2021年自然村整村推进项目</t>
  </si>
  <si>
    <t>腰街乡人民政府</t>
  </si>
  <si>
    <t>腰街乡函关村</t>
  </si>
  <si>
    <t>建设腰街乡函关村白沙井到凤腰路道路硬化2.1公里，设计路宽3米，厚20公分C25混凝土浇筑。</t>
  </si>
  <si>
    <t>项目受益1个行政村1个自然村1个村民小组农户30户156人，其中建档立卡脱贫人口22户99人。</t>
  </si>
  <si>
    <t>洛党镇洛党村2021年自然村整村推进项目</t>
  </si>
  <si>
    <t>洛党镇人民政府</t>
  </si>
  <si>
    <t>洛党镇洛党村</t>
  </si>
  <si>
    <t>改扩建</t>
  </si>
  <si>
    <t>洛党村改扩建并进行路面硬化0.55公里1925平方米。设计路均宽3.5米，厚20公分C30砼路面，配套挡土墙、排水、道路安防等设施。</t>
  </si>
  <si>
    <t>项目受益1个行政村2个村民小组，受益农户72户323人，其中：建档立卡脱贫人口8户37人。</t>
  </si>
  <si>
    <t>洛党镇新峰村2021年自然村整村推进项目</t>
  </si>
  <si>
    <t>洛党镇新峰村</t>
  </si>
  <si>
    <t>整合其他资金改扩建新峰村至四十八道河道路硬化13公里，设计道路路基宽度4.5米，路面宽度3.5米，路面类型为C30砼路面，配套挡土墙、排水、道路安防等设施。</t>
  </si>
  <si>
    <t>项目受益1个行政村5个自然村15个村民小组405户农户1821人，其中建档立卡脱贫人口70户207人。</t>
  </si>
  <si>
    <t>洛党镇永和村2021年自然村整村推进项目</t>
  </si>
  <si>
    <t>洛党镇永和村</t>
  </si>
  <si>
    <t>永和村村组道路改扩建并进行路面硬化0.5公里1750平方米。设计路均宽3.5米，厚20公分C30砼路面，配套挡土墙、排水、道路安防等设施。</t>
  </si>
  <si>
    <t>项目受益1个行政村2个村民小组，受益农户67户297人，其中：建档立卡脱贫人口3户11人。</t>
  </si>
  <si>
    <t>洛党镇鼎新村2021年自然村整村推进项目</t>
  </si>
  <si>
    <t>洛党镇鼎新村</t>
  </si>
  <si>
    <t>鼎新村道路改扩建并进行路面硬化2.2公里7600平方米（其中：均宽3.5米的2公里，均宽3米的0.2公里）。设计路均宽3.5米，厚20公分C30砼路面，配套挡土墙、排水、道路安防等设施。</t>
  </si>
  <si>
    <t>项目受益1个行政村8个村民小组，受益农户182户760人，其中：建档立卡脱贫人口35户138人。</t>
  </si>
  <si>
    <t>勐佑镇新林村2021年自然村整村推进项目</t>
  </si>
  <si>
    <t>勐佑镇人民政府</t>
  </si>
  <si>
    <t>勐佑镇新林村</t>
  </si>
  <si>
    <t>建设勐佑镇新林村完小至昌宁白石头河3米宽3.5公里，设计路宽3.5米，厚15公分C30混凝土浇筑。</t>
  </si>
  <si>
    <t>项目受益1个行政村2个自然村5个村民小组194户农户782人，其中建档立卡脱贫人口14户50人。</t>
  </si>
  <si>
    <t>勐佑镇习谦村2021年自然村整村推进项目</t>
  </si>
  <si>
    <t>勐佑镇习谦村</t>
  </si>
  <si>
    <t>建设习谦村险段至新民自然村3.5米宽17厘米厚C30水泥砼路4.25公里，2.5米宽17厘米C30水泥砼路0.6公里，按照通行需求埋设水泥涵管，警示桩墩。</t>
  </si>
  <si>
    <t>项目受益1个行政村6个自然村26个村民小组955户农户4113人，其中建档立卡脱贫人口56户226人。</t>
  </si>
  <si>
    <t>勐佑镇阿里侯村2021年自然村整村推进项目</t>
  </si>
  <si>
    <t>勐佑镇阿里侯村</t>
  </si>
  <si>
    <t>建设勐佑镇阿里侯村七台坡水泥硬板路1.5公里，设计路宽3.5米，厚20公分C25混凝土浇筑。</t>
  </si>
  <si>
    <t>项目受益1个行政村1个自然村4个村民小组126户农户476人，其中建档立卡脱贫人口21户76人。</t>
  </si>
  <si>
    <t>勐佑镇岔路村2021年自然村整村推进项目</t>
  </si>
  <si>
    <t>饮水工程</t>
  </si>
  <si>
    <t>勐佑镇岔路村</t>
  </si>
  <si>
    <t>建设勐佑镇岔路村杞木林饮水工程1件，主要工程内容为管道及蓄水池。</t>
  </si>
  <si>
    <t>项目受益1个行政村1个自然村1个村民小组28户农户93人，其中建档立卡脱贫人口3户9人。</t>
  </si>
  <si>
    <t>雪山镇桂林村2021年自然村整村推进项目</t>
  </si>
  <si>
    <t>雪山镇人民政府</t>
  </si>
  <si>
    <t>雪山镇桂林村</t>
  </si>
  <si>
    <t>建设雪山镇桂林村旧地基自然村水泥硬板路4.7公里16296.3平方米，设计路宽3.5米，厚18公分C25混凝土浇筑。</t>
  </si>
  <si>
    <t>项目受益1个行政村5个自然村10个村民小组280户农户1180人，其中建档立卡脱贫人口109户447人。</t>
  </si>
  <si>
    <t>三岔河镇康明村2021年自然村整村推进项目</t>
  </si>
  <si>
    <t>三岔河镇人民政府</t>
  </si>
  <si>
    <t>三岔河镇康明村</t>
  </si>
  <si>
    <t>建设三岔河镇康明至向阳小组水泥硬板路1公里，阿腰山小组水泥硬板路2公里，设计路宽3米，厚18公分C30混凝土浇筑；配套建设桥涵1座，涵管、挡墙根据需要建设。</t>
  </si>
  <si>
    <t>项目受益1个行政村4个自然村10个村民小组328户农户1328人，其中建档立卡脱贫人口24户100人。</t>
  </si>
  <si>
    <t>大寺乡清水村2021年自然村整村推进项目</t>
  </si>
  <si>
    <t>大寺乡人民政府</t>
  </si>
  <si>
    <t>大寺乡清水村</t>
  </si>
  <si>
    <t>建设大寺乡请水村上寨至岩子脚水泥硬板路4.3公里，设计路面均宽2.8米，厚15公分C30混凝土浇筑。</t>
  </si>
  <si>
    <t>项目受益1个行政村2个自然村6个村民小组244户农户992人，其中建档立卡脱贫人口95户343人。</t>
  </si>
  <si>
    <t>营盘镇大乃坝村、田坝口村2021年自然村整村推进项目</t>
  </si>
  <si>
    <t>营盘镇大乃坝、田坝口村</t>
  </si>
  <si>
    <t>大乃坝村饮水工程计划建设3个水源点，3个20m³蓄水池建设，1个抽水站建设，管道：DN40钢管3000米，DN32钢管3500米，φ40PE管3000米，φ32PE管3500米，φ20PE管3500米，土方开挖回填2800m³，入户管安装60户；田坝口村饮水工程计划建设3个水源点，3个20m³蓄水池建设，1个抽水站建设，管道：DN40钢管3000米，DN32钢管3500米，φ40PE管3000米，φ32PE管3500米，φ20PE管3500米，土方开挖回填2800m³，入户管安装60户。</t>
  </si>
  <si>
    <t>项目受益2个行政村6个自然村10个村民小组369户农户1580人，其中建档立卡脱贫人口17户57人。</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</si>
</sst>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35">
    <font>
      <sz val="11"/>
      <color theme="1"/>
      <name val="宋体"/>
      <charset val="134"/>
      <scheme val="minor"/>
    </font>
    <font>
      <b/>
      <sz val="11"/>
      <color theme="1"/>
      <name val="宋体"/>
      <charset val="134"/>
      <scheme val="minor"/>
    </font>
    <font>
      <b/>
      <sz val="16"/>
      <name val="宋体"/>
      <charset val="134"/>
    </font>
    <font>
      <sz val="12"/>
      <name val="宋体"/>
      <charset val="134"/>
    </font>
    <font>
      <sz val="10"/>
      <name val="宋体"/>
      <charset val="134"/>
    </font>
    <font>
      <sz val="9"/>
      <name val="宋体"/>
      <charset val="134"/>
    </font>
    <font>
      <b/>
      <sz val="11"/>
      <color rgb="FF000000"/>
      <name val="宋体"/>
      <charset val="134"/>
    </font>
    <font>
      <b/>
      <sz val="10"/>
      <color rgb="FF000000"/>
      <name val="宋体"/>
      <charset val="134"/>
    </font>
    <font>
      <b/>
      <sz val="9"/>
      <color rgb="FF000000"/>
      <name val="宋体"/>
      <charset val="134"/>
    </font>
    <font>
      <b/>
      <sz val="9"/>
      <color theme="1"/>
      <name val="宋体"/>
      <charset val="134"/>
      <scheme val="minor"/>
    </font>
    <font>
      <sz val="9"/>
      <color theme="1"/>
      <name val="宋体"/>
      <charset val="134"/>
    </font>
    <font>
      <sz val="9"/>
      <color theme="1"/>
      <name val="宋体"/>
      <charset val="134"/>
      <scheme val="minor"/>
    </font>
    <font>
      <sz val="10"/>
      <color theme="1"/>
      <name val="宋体"/>
      <charset val="134"/>
      <scheme val="minor"/>
    </font>
    <font>
      <b/>
      <sz val="8"/>
      <color rgb="FF000000"/>
      <name val="宋体"/>
      <charset val="134"/>
    </font>
    <font>
      <b/>
      <sz val="9"/>
      <name val="宋体"/>
      <charset val="134"/>
    </font>
    <font>
      <sz val="10"/>
      <color theme="1"/>
      <name val="宋体"/>
      <charset val="134"/>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sz val="11"/>
      <color rgb="FF9C0006"/>
      <name val="宋体"/>
      <charset val="0"/>
      <scheme val="minor"/>
    </font>
    <font>
      <b/>
      <sz val="11"/>
      <color rgb="FF3F3F3F"/>
      <name val="宋体"/>
      <charset val="0"/>
      <scheme val="minor"/>
    </font>
    <font>
      <i/>
      <sz val="11"/>
      <color rgb="FF7F7F7F"/>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theme="1"/>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FFFFF"/>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EB9C"/>
        <bgColor indexed="64"/>
      </patternFill>
    </fill>
    <fill>
      <patternFill patternType="solid">
        <fgColor rgb="FFF2F2F2"/>
        <bgColor indexed="64"/>
      </patternFill>
    </fill>
    <fill>
      <patternFill patternType="solid">
        <fgColor theme="8"/>
        <bgColor indexed="64"/>
      </patternFill>
    </fill>
    <fill>
      <patternFill patternType="solid">
        <fgColor theme="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4" borderId="0" applyNumberFormat="0" applyBorder="0" applyAlignment="0" applyProtection="0">
      <alignment vertical="center"/>
    </xf>
    <xf numFmtId="0" fontId="22" fillId="12" borderId="0" applyNumberFormat="0" applyBorder="0" applyAlignment="0" applyProtection="0">
      <alignment vertical="center"/>
    </xf>
    <xf numFmtId="43" fontId="0" fillId="0" borderId="0" applyFont="0" applyFill="0" applyBorder="0" applyAlignment="0" applyProtection="0">
      <alignment vertical="center"/>
    </xf>
    <xf numFmtId="0" fontId="17" fillId="1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9" borderId="7" applyNumberFormat="0" applyFont="0" applyAlignment="0" applyProtection="0">
      <alignment vertical="center"/>
    </xf>
    <xf numFmtId="0" fontId="17" fillId="23" borderId="0" applyNumberFormat="0" applyBorder="0" applyAlignment="0" applyProtection="0">
      <alignment vertical="center"/>
    </xf>
    <xf numFmtId="0" fontId="2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2" fillId="0" borderId="11" applyNumberFormat="0" applyFill="0" applyAlignment="0" applyProtection="0">
      <alignment vertical="center"/>
    </xf>
    <xf numFmtId="0" fontId="33" fillId="0" borderId="11" applyNumberFormat="0" applyFill="0" applyAlignment="0" applyProtection="0">
      <alignment vertical="center"/>
    </xf>
    <xf numFmtId="0" fontId="17" fillId="4" borderId="0" applyNumberFormat="0" applyBorder="0" applyAlignment="0" applyProtection="0">
      <alignment vertical="center"/>
    </xf>
    <xf numFmtId="0" fontId="29" fillId="0" borderId="9" applyNumberFormat="0" applyFill="0" applyAlignment="0" applyProtection="0">
      <alignment vertical="center"/>
    </xf>
    <xf numFmtId="0" fontId="17" fillId="3" borderId="0" applyNumberFormat="0" applyBorder="0" applyAlignment="0" applyProtection="0">
      <alignment vertical="center"/>
    </xf>
    <xf numFmtId="0" fontId="23" fillId="9" borderId="6" applyNumberFormat="0" applyAlignment="0" applyProtection="0">
      <alignment vertical="center"/>
    </xf>
    <xf numFmtId="0" fontId="21" fillId="9" borderId="5" applyNumberFormat="0" applyAlignment="0" applyProtection="0">
      <alignment vertical="center"/>
    </xf>
    <xf numFmtId="0" fontId="34" fillId="28" borderId="12" applyNumberFormat="0" applyAlignment="0" applyProtection="0">
      <alignment vertical="center"/>
    </xf>
    <xf numFmtId="0" fontId="18" fillId="5" borderId="0" applyNumberFormat="0" applyBorder="0" applyAlignment="0" applyProtection="0">
      <alignment vertical="center"/>
    </xf>
    <xf numFmtId="0" fontId="17" fillId="11" borderId="0" applyNumberFormat="0" applyBorder="0" applyAlignment="0" applyProtection="0">
      <alignment vertical="center"/>
    </xf>
    <xf numFmtId="0" fontId="28" fillId="0" borderId="8" applyNumberFormat="0" applyFill="0" applyAlignment="0" applyProtection="0">
      <alignment vertical="center"/>
    </xf>
    <xf numFmtId="0" fontId="30" fillId="0" borderId="10" applyNumberFormat="0" applyFill="0" applyAlignment="0" applyProtection="0">
      <alignment vertical="center"/>
    </xf>
    <xf numFmtId="0" fontId="16" fillId="2" borderId="0" applyNumberFormat="0" applyBorder="0" applyAlignment="0" applyProtection="0">
      <alignment vertical="center"/>
    </xf>
    <xf numFmtId="0" fontId="20" fillId="8" borderId="0" applyNumberFormat="0" applyBorder="0" applyAlignment="0" applyProtection="0">
      <alignment vertical="center"/>
    </xf>
    <xf numFmtId="0" fontId="18" fillId="17" borderId="0" applyNumberFormat="0" applyBorder="0" applyAlignment="0" applyProtection="0">
      <alignment vertical="center"/>
    </xf>
    <xf numFmtId="0" fontId="17" fillId="27" borderId="0" applyNumberFormat="0" applyBorder="0" applyAlignment="0" applyProtection="0">
      <alignment vertical="center"/>
    </xf>
    <xf numFmtId="0" fontId="18" fillId="22" borderId="0" applyNumberFormat="0" applyBorder="0" applyAlignment="0" applyProtection="0">
      <alignment vertical="center"/>
    </xf>
    <xf numFmtId="0" fontId="18" fillId="32" borderId="0" applyNumberFormat="0" applyBorder="0" applyAlignment="0" applyProtection="0">
      <alignment vertical="center"/>
    </xf>
    <xf numFmtId="0" fontId="18" fillId="16" borderId="0" applyNumberFormat="0" applyBorder="0" applyAlignment="0" applyProtection="0">
      <alignment vertical="center"/>
    </xf>
    <xf numFmtId="0" fontId="18" fillId="26" borderId="0" applyNumberFormat="0" applyBorder="0" applyAlignment="0" applyProtection="0">
      <alignment vertical="center"/>
    </xf>
    <xf numFmtId="0" fontId="17" fillId="31" borderId="0" applyNumberFormat="0" applyBorder="0" applyAlignment="0" applyProtection="0">
      <alignment vertical="center"/>
    </xf>
    <xf numFmtId="0" fontId="17" fillId="25" borderId="0" applyNumberFormat="0" applyBorder="0" applyAlignment="0" applyProtection="0">
      <alignment vertical="center"/>
    </xf>
    <xf numFmtId="0" fontId="18" fillId="21" borderId="0" applyNumberFormat="0" applyBorder="0" applyAlignment="0" applyProtection="0">
      <alignment vertical="center"/>
    </xf>
    <xf numFmtId="0" fontId="0" fillId="0" borderId="0">
      <alignment vertical="center"/>
    </xf>
    <xf numFmtId="0" fontId="18" fillId="30" borderId="0" applyNumberFormat="0" applyBorder="0" applyAlignment="0" applyProtection="0">
      <alignment vertical="center"/>
    </xf>
    <xf numFmtId="0" fontId="17" fillId="10" borderId="0" applyNumberFormat="0" applyBorder="0" applyAlignment="0" applyProtection="0">
      <alignment vertical="center"/>
    </xf>
    <xf numFmtId="0" fontId="18" fillId="24" borderId="0" applyNumberFormat="0" applyBorder="0" applyAlignment="0" applyProtection="0">
      <alignment vertical="center"/>
    </xf>
    <xf numFmtId="0" fontId="17" fillId="20" borderId="0" applyNumberFormat="0" applyBorder="0" applyAlignment="0" applyProtection="0">
      <alignment vertical="center"/>
    </xf>
    <xf numFmtId="0" fontId="17" fillId="29" borderId="0" applyNumberFormat="0" applyBorder="0" applyAlignment="0" applyProtection="0">
      <alignment vertical="center"/>
    </xf>
    <xf numFmtId="0" fontId="18" fillId="13" borderId="0" applyNumberFormat="0" applyBorder="0" applyAlignment="0" applyProtection="0">
      <alignment vertical="center"/>
    </xf>
    <xf numFmtId="0" fontId="17" fillId="15" borderId="0" applyNumberFormat="0" applyBorder="0" applyAlignment="0" applyProtection="0">
      <alignment vertical="center"/>
    </xf>
  </cellStyleXfs>
  <cellXfs count="44">
    <xf numFmtId="0" fontId="0" fillId="0" borderId="0" xfId="0">
      <alignment vertical="center"/>
    </xf>
    <xf numFmtId="0" fontId="1" fillId="0" borderId="0" xfId="0" applyFont="1" applyFill="1">
      <alignment vertical="center"/>
    </xf>
    <xf numFmtId="0" fontId="0" fillId="0" borderId="0" xfId="0" applyFill="1" applyAlignment="1">
      <alignment horizontal="center" vertical="center"/>
    </xf>
    <xf numFmtId="0" fontId="0" fillId="0" borderId="0" xfId="0" applyFill="1">
      <alignment vertical="center"/>
    </xf>
    <xf numFmtId="0" fontId="2" fillId="0" borderId="0" xfId="0" applyFont="1" applyFill="1" applyAlignment="1" applyProtection="1">
      <alignment horizontal="center" vertical="center" wrapText="1"/>
    </xf>
    <xf numFmtId="0" fontId="3" fillId="0" borderId="0" xfId="0" applyFont="1" applyFill="1" applyBorder="1" applyAlignment="1" applyProtection="1">
      <alignment horizontal="right" vertical="center" wrapText="1"/>
    </xf>
    <xf numFmtId="0" fontId="3"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lignment vertical="center"/>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0"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lignment vertical="center"/>
    </xf>
    <xf numFmtId="176" fontId="1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176" fontId="3" fillId="0" borderId="0" xfId="0" applyNumberFormat="1" applyFont="1" applyFill="1" applyBorder="1" applyAlignment="1" applyProtection="1">
      <alignment horizontal="right" vertical="center" wrapText="1"/>
    </xf>
    <xf numFmtId="176" fontId="7" fillId="0"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176" fontId="13" fillId="0" borderId="1" xfId="0" applyNumberFormat="1" applyFont="1" applyFill="1" applyBorder="1" applyAlignment="1" applyProtection="1">
      <alignment horizontal="center" vertical="center" wrapText="1"/>
    </xf>
    <xf numFmtId="0" fontId="3" fillId="0" borderId="0" xfId="0" applyFont="1" applyFill="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pplyProtection="1">
      <alignment vertical="center" wrapText="1"/>
    </xf>
    <xf numFmtId="0" fontId="14" fillId="0" borderId="1" xfId="0" applyFont="1" applyFill="1" applyBorder="1" applyAlignment="1">
      <alignment vertical="center" wrapText="1"/>
    </xf>
    <xf numFmtId="0" fontId="1" fillId="0" borderId="1" xfId="0" applyFont="1" applyFill="1" applyBorder="1">
      <alignment vertical="center"/>
    </xf>
    <xf numFmtId="0" fontId="15" fillId="0" borderId="1"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4" fillId="0" borderId="1" xfId="0" applyFont="1" applyFill="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常规 2 4 10" xf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1"/>
  <sheetViews>
    <sheetView tabSelected="1" topLeftCell="A4" workbookViewId="0">
      <selection activeCell="H12" sqref="H12"/>
    </sheetView>
  </sheetViews>
  <sheetFormatPr defaultColWidth="9" defaultRowHeight="13.5"/>
  <cols>
    <col min="1" max="1" width="23.75" style="2" customWidth="1"/>
    <col min="2" max="2" width="9" style="3"/>
    <col min="3" max="3" width="15.25" style="3" customWidth="1"/>
    <col min="4" max="4" width="14.25" style="2" customWidth="1"/>
    <col min="5" max="5" width="9" style="3"/>
    <col min="6" max="6" width="7.125" style="2" customWidth="1"/>
    <col min="7" max="7" width="6.25" style="2" customWidth="1"/>
    <col min="8" max="8" width="28.75" style="3" customWidth="1"/>
    <col min="9" max="9" width="9.25" style="2"/>
    <col min="10" max="10" width="8.625" style="2" customWidth="1"/>
    <col min="11" max="11" width="5.75" style="3" customWidth="1"/>
    <col min="12" max="12" width="6.125" style="3" customWidth="1"/>
    <col min="13" max="13" width="6.875" style="3" customWidth="1"/>
    <col min="14" max="14" width="7.125" style="3" customWidth="1"/>
    <col min="15" max="15" width="7.375" style="3" customWidth="1"/>
    <col min="16" max="16" width="6.375" style="3" customWidth="1"/>
    <col min="17" max="17" width="4" style="3" customWidth="1"/>
    <col min="18" max="18" width="3.75" style="3" customWidth="1"/>
    <col min="19" max="19" width="6.375" style="3" customWidth="1"/>
    <col min="20" max="22" width="5.25" style="3" customWidth="1"/>
    <col min="23" max="23" width="17.375" style="3" customWidth="1"/>
    <col min="24" max="16384" width="9" style="3"/>
  </cols>
  <sheetData>
    <row r="1" ht="32.1" customHeight="1" spans="1:23">
      <c r="A1" s="4" t="s">
        <v>0</v>
      </c>
      <c r="B1" s="4"/>
      <c r="C1" s="4"/>
      <c r="D1" s="4"/>
      <c r="E1" s="4"/>
      <c r="F1" s="4"/>
      <c r="G1" s="4"/>
      <c r="H1" s="4"/>
      <c r="I1" s="4"/>
      <c r="J1" s="4"/>
      <c r="K1" s="4"/>
      <c r="L1" s="4"/>
      <c r="M1" s="4"/>
      <c r="N1" s="4"/>
      <c r="O1" s="4"/>
      <c r="P1" s="4"/>
      <c r="Q1" s="4"/>
      <c r="R1" s="4"/>
      <c r="S1" s="4"/>
      <c r="T1" s="4"/>
      <c r="U1" s="4"/>
      <c r="V1" s="4"/>
      <c r="W1" s="4"/>
    </row>
    <row r="2" ht="14.25" spans="2:23">
      <c r="B2" s="5"/>
      <c r="C2" s="5"/>
      <c r="D2" s="6"/>
      <c r="E2" s="5"/>
      <c r="F2" s="7"/>
      <c r="G2" s="6"/>
      <c r="H2" s="8"/>
      <c r="I2" s="6"/>
      <c r="J2" s="6"/>
      <c r="K2" s="31"/>
      <c r="L2" s="5"/>
      <c r="M2" s="5"/>
      <c r="N2" s="5"/>
      <c r="O2" s="5"/>
      <c r="P2" s="5"/>
      <c r="Q2" s="5"/>
      <c r="R2" s="5"/>
      <c r="S2" s="35" t="s">
        <v>1</v>
      </c>
      <c r="T2" s="35"/>
      <c r="U2" s="35"/>
      <c r="V2" s="35"/>
      <c r="W2" s="35"/>
    </row>
    <row r="3" spans="1:23">
      <c r="A3" s="9" t="s">
        <v>2</v>
      </c>
      <c r="B3" s="9" t="s">
        <v>3</v>
      </c>
      <c r="C3" s="9" t="s">
        <v>4</v>
      </c>
      <c r="D3" s="9" t="s">
        <v>5</v>
      </c>
      <c r="E3" s="9" t="s">
        <v>6</v>
      </c>
      <c r="F3" s="10" t="s">
        <v>7</v>
      </c>
      <c r="G3" s="9" t="s">
        <v>8</v>
      </c>
      <c r="H3" s="11" t="s">
        <v>9</v>
      </c>
      <c r="I3" s="10" t="s">
        <v>10</v>
      </c>
      <c r="J3" s="10" t="s">
        <v>11</v>
      </c>
      <c r="K3" s="32"/>
      <c r="L3" s="10"/>
      <c r="M3" s="10"/>
      <c r="N3" s="10"/>
      <c r="O3" s="10"/>
      <c r="P3" s="10"/>
      <c r="Q3" s="10"/>
      <c r="R3" s="10"/>
      <c r="S3" s="36" t="s">
        <v>12</v>
      </c>
      <c r="T3" s="36"/>
      <c r="U3" s="36"/>
      <c r="V3" s="36"/>
      <c r="W3" s="11" t="s">
        <v>13</v>
      </c>
    </row>
    <row r="4" ht="48" customHeight="1" spans="1:23">
      <c r="A4" s="9"/>
      <c r="B4" s="9"/>
      <c r="C4" s="9"/>
      <c r="D4" s="9"/>
      <c r="E4" s="9"/>
      <c r="F4" s="10"/>
      <c r="G4" s="9"/>
      <c r="H4" s="11"/>
      <c r="I4" s="10"/>
      <c r="J4" s="33" t="s">
        <v>14</v>
      </c>
      <c r="K4" s="34" t="s">
        <v>15</v>
      </c>
      <c r="L4" s="33" t="s">
        <v>16</v>
      </c>
      <c r="M4" s="33" t="s">
        <v>17</v>
      </c>
      <c r="N4" s="33" t="s">
        <v>18</v>
      </c>
      <c r="O4" s="33" t="s">
        <v>19</v>
      </c>
      <c r="P4" s="33" t="s">
        <v>20</v>
      </c>
      <c r="Q4" s="33" t="s">
        <v>21</v>
      </c>
      <c r="R4" s="33" t="s">
        <v>22</v>
      </c>
      <c r="S4" s="37" t="s">
        <v>23</v>
      </c>
      <c r="T4" s="37" t="s">
        <v>24</v>
      </c>
      <c r="U4" s="38" t="s">
        <v>25</v>
      </c>
      <c r="V4" s="39" t="s">
        <v>26</v>
      </c>
      <c r="W4" s="11"/>
    </row>
    <row r="5" s="1" customFormat="1" spans="1:23">
      <c r="A5" s="12" t="s">
        <v>27</v>
      </c>
      <c r="B5" s="13"/>
      <c r="C5" s="14"/>
      <c r="D5" s="15"/>
      <c r="E5" s="16"/>
      <c r="F5" s="15"/>
      <c r="G5" s="15"/>
      <c r="H5" s="16"/>
      <c r="I5" s="15">
        <f>I6+I8+I16</f>
        <v>4715.37</v>
      </c>
      <c r="J5" s="15">
        <f>J6+J8+J16</f>
        <v>4715.37</v>
      </c>
      <c r="K5" s="16"/>
      <c r="L5" s="16"/>
      <c r="M5" s="16"/>
      <c r="N5" s="16"/>
      <c r="O5" s="16"/>
      <c r="P5" s="16"/>
      <c r="Q5" s="16"/>
      <c r="R5" s="16"/>
      <c r="S5" s="16"/>
      <c r="T5" s="16"/>
      <c r="U5" s="16"/>
      <c r="V5" s="16"/>
      <c r="W5" s="40"/>
    </row>
    <row r="6" s="1" customFormat="1" ht="20" customHeight="1" spans="1:23">
      <c r="A6" s="17" t="s">
        <v>28</v>
      </c>
      <c r="B6" s="18"/>
      <c r="C6" s="19"/>
      <c r="D6" s="15"/>
      <c r="E6" s="16"/>
      <c r="F6" s="15"/>
      <c r="G6" s="15"/>
      <c r="H6" s="20"/>
      <c r="I6" s="15">
        <f t="shared" ref="I6:I11" si="0">J6</f>
        <v>381.31</v>
      </c>
      <c r="J6" s="15">
        <f>J7</f>
        <v>381.31</v>
      </c>
      <c r="K6" s="16"/>
      <c r="L6" s="16"/>
      <c r="M6" s="16"/>
      <c r="N6" s="16"/>
      <c r="O6" s="16"/>
      <c r="P6" s="16"/>
      <c r="Q6" s="16"/>
      <c r="R6" s="16"/>
      <c r="S6" s="16"/>
      <c r="T6" s="16"/>
      <c r="U6" s="16"/>
      <c r="V6" s="16"/>
      <c r="W6" s="40"/>
    </row>
    <row r="7" s="1" customFormat="1" ht="60" customHeight="1" spans="1:23">
      <c r="A7" s="21" t="s">
        <v>29</v>
      </c>
      <c r="B7" s="22" t="s">
        <v>30</v>
      </c>
      <c r="C7" s="23" t="s">
        <v>31</v>
      </c>
      <c r="D7" s="24" t="s">
        <v>32</v>
      </c>
      <c r="E7" s="25" t="s">
        <v>33</v>
      </c>
      <c r="F7" s="24"/>
      <c r="G7" s="15"/>
      <c r="H7" s="20" t="s">
        <v>34</v>
      </c>
      <c r="I7" s="24">
        <f t="shared" si="0"/>
        <v>381.31</v>
      </c>
      <c r="J7" s="24">
        <v>381.31</v>
      </c>
      <c r="K7" s="16"/>
      <c r="L7" s="16"/>
      <c r="M7" s="16"/>
      <c r="N7" s="16"/>
      <c r="O7" s="16"/>
      <c r="P7" s="16"/>
      <c r="Q7" s="16"/>
      <c r="R7" s="16"/>
      <c r="S7" s="16"/>
      <c r="T7" s="16"/>
      <c r="U7" s="16"/>
      <c r="V7" s="16"/>
      <c r="W7" s="40"/>
    </row>
    <row r="8" s="1" customFormat="1" ht="27.95" customHeight="1" spans="1:23">
      <c r="A8" s="12" t="s">
        <v>35</v>
      </c>
      <c r="B8" s="13"/>
      <c r="C8" s="14"/>
      <c r="D8" s="15"/>
      <c r="E8" s="16"/>
      <c r="F8" s="15"/>
      <c r="G8" s="15"/>
      <c r="H8" s="21"/>
      <c r="I8" s="15">
        <f t="shared" si="0"/>
        <v>2519.06</v>
      </c>
      <c r="J8" s="15">
        <f>SUM(J9:J15)</f>
        <v>2519.06</v>
      </c>
      <c r="K8" s="16"/>
      <c r="L8" s="16"/>
      <c r="M8" s="16"/>
      <c r="N8" s="16"/>
      <c r="O8" s="16"/>
      <c r="P8" s="16"/>
      <c r="Q8" s="16"/>
      <c r="R8" s="16"/>
      <c r="S8" s="16"/>
      <c r="T8" s="16"/>
      <c r="U8" s="16"/>
      <c r="V8" s="16"/>
      <c r="W8" s="40"/>
    </row>
    <row r="9" ht="54" customHeight="1" spans="1:23">
      <c r="A9" s="21" t="s">
        <v>29</v>
      </c>
      <c r="B9" s="22" t="s">
        <v>30</v>
      </c>
      <c r="C9" s="21" t="s">
        <v>36</v>
      </c>
      <c r="D9" s="21" t="s">
        <v>37</v>
      </c>
      <c r="E9" s="22" t="s">
        <v>38</v>
      </c>
      <c r="F9" s="21" t="s">
        <v>39</v>
      </c>
      <c r="G9" s="21" t="s">
        <v>40</v>
      </c>
      <c r="H9" s="21" t="s">
        <v>41</v>
      </c>
      <c r="I9" s="24">
        <f t="shared" si="0"/>
        <v>2054.02</v>
      </c>
      <c r="J9" s="21">
        <f>2100-45.98</f>
        <v>2054.02</v>
      </c>
      <c r="K9" s="22"/>
      <c r="L9" s="22"/>
      <c r="M9" s="22"/>
      <c r="N9" s="22"/>
      <c r="O9" s="22"/>
      <c r="P9" s="22"/>
      <c r="Q9" s="22"/>
      <c r="R9" s="22"/>
      <c r="S9" s="41" t="s">
        <v>42</v>
      </c>
      <c r="T9" s="22"/>
      <c r="U9" s="22"/>
      <c r="V9" s="42" t="s">
        <v>43</v>
      </c>
      <c r="W9" s="22"/>
    </row>
    <row r="10" ht="54" customHeight="1" spans="1:23">
      <c r="A10" s="21" t="s">
        <v>29</v>
      </c>
      <c r="B10" s="22" t="s">
        <v>30</v>
      </c>
      <c r="C10" s="21" t="s">
        <v>44</v>
      </c>
      <c r="D10" s="21" t="s">
        <v>45</v>
      </c>
      <c r="E10" s="22" t="s">
        <v>38</v>
      </c>
      <c r="F10" s="21" t="s">
        <v>39</v>
      </c>
      <c r="G10" s="21" t="s">
        <v>40</v>
      </c>
      <c r="H10" s="21" t="s">
        <v>46</v>
      </c>
      <c r="I10" s="24">
        <f t="shared" si="0"/>
        <v>90.04</v>
      </c>
      <c r="J10" s="21">
        <v>90.04</v>
      </c>
      <c r="K10" s="22"/>
      <c r="L10" s="22"/>
      <c r="M10" s="22"/>
      <c r="N10" s="22"/>
      <c r="O10" s="22"/>
      <c r="P10" s="22"/>
      <c r="Q10" s="22"/>
      <c r="R10" s="22"/>
      <c r="S10" s="41" t="s">
        <v>42</v>
      </c>
      <c r="T10" s="22"/>
      <c r="U10" s="22"/>
      <c r="V10" s="42" t="s">
        <v>43</v>
      </c>
      <c r="W10" s="22"/>
    </row>
    <row r="11" ht="84" customHeight="1" spans="1:23">
      <c r="A11" s="21" t="s">
        <v>29</v>
      </c>
      <c r="B11" s="22" t="s">
        <v>30</v>
      </c>
      <c r="C11" s="21" t="s">
        <v>47</v>
      </c>
      <c r="D11" s="21" t="s">
        <v>48</v>
      </c>
      <c r="E11" s="22" t="s">
        <v>38</v>
      </c>
      <c r="F11" s="21" t="s">
        <v>49</v>
      </c>
      <c r="G11" s="21" t="s">
        <v>40</v>
      </c>
      <c r="H11" s="21" t="s">
        <v>50</v>
      </c>
      <c r="I11" s="24">
        <f t="shared" si="0"/>
        <v>100</v>
      </c>
      <c r="J11" s="21">
        <v>100</v>
      </c>
      <c r="K11" s="22"/>
      <c r="L11" s="22"/>
      <c r="M11" s="22"/>
      <c r="N11" s="22"/>
      <c r="O11" s="22"/>
      <c r="P11" s="22"/>
      <c r="Q11" s="22"/>
      <c r="R11" s="22"/>
      <c r="S11" s="41" t="s">
        <v>42</v>
      </c>
      <c r="T11" s="22" t="s">
        <v>51</v>
      </c>
      <c r="U11" s="22" t="s">
        <v>52</v>
      </c>
      <c r="V11" s="42" t="s">
        <v>43</v>
      </c>
      <c r="W11" s="22" t="s">
        <v>53</v>
      </c>
    </row>
    <row r="12" ht="105.95" customHeight="1" spans="1:23">
      <c r="A12" s="21" t="s">
        <v>29</v>
      </c>
      <c r="B12" s="22" t="s">
        <v>30</v>
      </c>
      <c r="C12" s="21" t="s">
        <v>54</v>
      </c>
      <c r="D12" s="21" t="s">
        <v>55</v>
      </c>
      <c r="E12" s="22" t="s">
        <v>38</v>
      </c>
      <c r="F12" s="21" t="s">
        <v>56</v>
      </c>
      <c r="G12" s="21" t="s">
        <v>40</v>
      </c>
      <c r="H12" s="26" t="s">
        <v>57</v>
      </c>
      <c r="I12" s="24">
        <f t="shared" ref="I10:I31" si="1">J12</f>
        <v>100</v>
      </c>
      <c r="J12" s="21">
        <v>100</v>
      </c>
      <c r="K12" s="22"/>
      <c r="L12" s="22"/>
      <c r="M12" s="22"/>
      <c r="N12" s="22"/>
      <c r="O12" s="22"/>
      <c r="P12" s="22"/>
      <c r="Q12" s="22"/>
      <c r="R12" s="22"/>
      <c r="S12" s="41" t="s">
        <v>42</v>
      </c>
      <c r="T12" s="22" t="s">
        <v>51</v>
      </c>
      <c r="U12" s="22" t="s">
        <v>52</v>
      </c>
      <c r="V12" s="42" t="s">
        <v>43</v>
      </c>
      <c r="W12" s="22" t="s">
        <v>58</v>
      </c>
    </row>
    <row r="13" ht="122" customHeight="1" spans="1:23">
      <c r="A13" s="21" t="s">
        <v>29</v>
      </c>
      <c r="B13" s="22" t="s">
        <v>30</v>
      </c>
      <c r="C13" s="21" t="s">
        <v>59</v>
      </c>
      <c r="D13" s="21" t="s">
        <v>55</v>
      </c>
      <c r="E13" s="22" t="s">
        <v>38</v>
      </c>
      <c r="F13" s="21" t="s">
        <v>60</v>
      </c>
      <c r="G13" s="21" t="s">
        <v>40</v>
      </c>
      <c r="H13" s="21" t="s">
        <v>61</v>
      </c>
      <c r="I13" s="24">
        <f t="shared" si="1"/>
        <v>100</v>
      </c>
      <c r="J13" s="21">
        <v>100</v>
      </c>
      <c r="K13" s="22"/>
      <c r="L13" s="22"/>
      <c r="M13" s="22"/>
      <c r="N13" s="22"/>
      <c r="O13" s="22"/>
      <c r="P13" s="22"/>
      <c r="Q13" s="22"/>
      <c r="R13" s="22"/>
      <c r="S13" s="41" t="s">
        <v>42</v>
      </c>
      <c r="T13" s="22" t="s">
        <v>51</v>
      </c>
      <c r="U13" s="22" t="s">
        <v>52</v>
      </c>
      <c r="V13" s="42" t="s">
        <v>43</v>
      </c>
      <c r="W13" s="22" t="s">
        <v>62</v>
      </c>
    </row>
    <row r="14" ht="79" customHeight="1" spans="1:23">
      <c r="A14" s="21" t="s">
        <v>29</v>
      </c>
      <c r="B14" s="22" t="s">
        <v>30</v>
      </c>
      <c r="C14" s="21" t="s">
        <v>63</v>
      </c>
      <c r="D14" s="21" t="s">
        <v>64</v>
      </c>
      <c r="E14" s="22" t="s">
        <v>38</v>
      </c>
      <c r="F14" s="21" t="s">
        <v>65</v>
      </c>
      <c r="G14" s="21" t="s">
        <v>40</v>
      </c>
      <c r="H14" s="21" t="s">
        <v>66</v>
      </c>
      <c r="I14" s="24">
        <f t="shared" si="1"/>
        <v>25</v>
      </c>
      <c r="J14" s="21">
        <v>25</v>
      </c>
      <c r="K14" s="22"/>
      <c r="L14" s="22"/>
      <c r="M14" s="22"/>
      <c r="N14" s="22"/>
      <c r="O14" s="22"/>
      <c r="P14" s="22"/>
      <c r="Q14" s="22"/>
      <c r="R14" s="22"/>
      <c r="S14" s="41" t="s">
        <v>67</v>
      </c>
      <c r="T14" s="41" t="s">
        <v>68</v>
      </c>
      <c r="U14" s="41" t="s">
        <v>69</v>
      </c>
      <c r="V14" s="42" t="s">
        <v>43</v>
      </c>
      <c r="W14" s="22" t="s">
        <v>70</v>
      </c>
    </row>
    <row r="15" ht="76" customHeight="1" spans="1:23">
      <c r="A15" s="21" t="s">
        <v>29</v>
      </c>
      <c r="B15" s="22" t="s">
        <v>30</v>
      </c>
      <c r="C15" s="21" t="s">
        <v>71</v>
      </c>
      <c r="D15" s="21" t="s">
        <v>72</v>
      </c>
      <c r="E15" s="22" t="s">
        <v>38</v>
      </c>
      <c r="F15" s="21" t="s">
        <v>73</v>
      </c>
      <c r="G15" s="21" t="s">
        <v>40</v>
      </c>
      <c r="H15" s="21" t="s">
        <v>74</v>
      </c>
      <c r="I15" s="24">
        <f t="shared" si="1"/>
        <v>50</v>
      </c>
      <c r="J15" s="21">
        <v>50</v>
      </c>
      <c r="K15" s="22"/>
      <c r="L15" s="22"/>
      <c r="M15" s="22"/>
      <c r="N15" s="22"/>
      <c r="O15" s="22"/>
      <c r="P15" s="22"/>
      <c r="Q15" s="22"/>
      <c r="R15" s="22"/>
      <c r="S15" s="41" t="s">
        <v>67</v>
      </c>
      <c r="T15" s="41" t="s">
        <v>68</v>
      </c>
      <c r="U15" s="41" t="s">
        <v>69</v>
      </c>
      <c r="V15" s="42" t="s">
        <v>43</v>
      </c>
      <c r="W15" s="22" t="s">
        <v>75</v>
      </c>
    </row>
    <row r="16" s="1" customFormat="1" ht="18.95" customHeight="1" spans="1:23">
      <c r="A16" s="17" t="s">
        <v>76</v>
      </c>
      <c r="B16" s="18"/>
      <c r="C16" s="19"/>
      <c r="D16" s="27"/>
      <c r="E16" s="28"/>
      <c r="F16" s="27"/>
      <c r="G16" s="27"/>
      <c r="H16" s="28"/>
      <c r="I16" s="15">
        <f t="shared" si="1"/>
        <v>1815</v>
      </c>
      <c r="J16" s="27">
        <f>SUM(J17:J31)</f>
        <v>1815</v>
      </c>
      <c r="K16" s="28"/>
      <c r="L16" s="28"/>
      <c r="M16" s="28"/>
      <c r="N16" s="28"/>
      <c r="O16" s="28"/>
      <c r="P16" s="28"/>
      <c r="Q16" s="28"/>
      <c r="R16" s="28"/>
      <c r="S16" s="28"/>
      <c r="T16" s="28"/>
      <c r="U16" s="28"/>
      <c r="V16" s="42"/>
      <c r="W16" s="28"/>
    </row>
    <row r="17" ht="60.95" customHeight="1" spans="1:23">
      <c r="A17" s="21" t="s">
        <v>29</v>
      </c>
      <c r="B17" s="22" t="s">
        <v>30</v>
      </c>
      <c r="C17" s="21" t="s">
        <v>77</v>
      </c>
      <c r="D17" s="21" t="s">
        <v>64</v>
      </c>
      <c r="E17" s="21" t="s">
        <v>78</v>
      </c>
      <c r="F17" s="21" t="s">
        <v>79</v>
      </c>
      <c r="G17" s="21" t="s">
        <v>40</v>
      </c>
      <c r="H17" s="21" t="s">
        <v>80</v>
      </c>
      <c r="I17" s="24">
        <f t="shared" si="1"/>
        <v>65</v>
      </c>
      <c r="J17" s="21">
        <v>65</v>
      </c>
      <c r="K17" s="22"/>
      <c r="L17" s="22"/>
      <c r="M17" s="22"/>
      <c r="N17" s="22"/>
      <c r="O17" s="22"/>
      <c r="P17" s="22"/>
      <c r="Q17" s="22"/>
      <c r="R17" s="41"/>
      <c r="S17" s="41" t="s">
        <v>67</v>
      </c>
      <c r="T17" s="41" t="s">
        <v>68</v>
      </c>
      <c r="U17" s="41" t="s">
        <v>69</v>
      </c>
      <c r="V17" s="42" t="s">
        <v>43</v>
      </c>
      <c r="W17" s="22" t="s">
        <v>81</v>
      </c>
    </row>
    <row r="18" ht="66" customHeight="1" spans="1:23">
      <c r="A18" s="21" t="s">
        <v>29</v>
      </c>
      <c r="B18" s="22" t="s">
        <v>30</v>
      </c>
      <c r="C18" s="21" t="s">
        <v>82</v>
      </c>
      <c r="D18" s="21" t="s">
        <v>64</v>
      </c>
      <c r="E18" s="21" t="s">
        <v>78</v>
      </c>
      <c r="F18" s="21" t="s">
        <v>83</v>
      </c>
      <c r="G18" s="21" t="s">
        <v>40</v>
      </c>
      <c r="H18" s="21" t="s">
        <v>84</v>
      </c>
      <c r="I18" s="24">
        <f t="shared" si="1"/>
        <v>110</v>
      </c>
      <c r="J18" s="21">
        <v>110</v>
      </c>
      <c r="K18" s="22"/>
      <c r="L18" s="22"/>
      <c r="M18" s="22"/>
      <c r="N18" s="22"/>
      <c r="O18" s="22"/>
      <c r="P18" s="22"/>
      <c r="Q18" s="22"/>
      <c r="R18" s="22"/>
      <c r="S18" s="41" t="s">
        <v>67</v>
      </c>
      <c r="T18" s="41" t="s">
        <v>68</v>
      </c>
      <c r="U18" s="41" t="s">
        <v>69</v>
      </c>
      <c r="V18" s="42" t="s">
        <v>43</v>
      </c>
      <c r="W18" s="22" t="s">
        <v>85</v>
      </c>
    </row>
    <row r="19" ht="69" customHeight="1" spans="1:23">
      <c r="A19" s="21" t="s">
        <v>29</v>
      </c>
      <c r="B19" s="22" t="s">
        <v>30</v>
      </c>
      <c r="C19" s="21" t="s">
        <v>86</v>
      </c>
      <c r="D19" s="21" t="s">
        <v>87</v>
      </c>
      <c r="E19" s="21" t="s">
        <v>78</v>
      </c>
      <c r="F19" s="21" t="s">
        <v>88</v>
      </c>
      <c r="G19" s="21" t="s">
        <v>40</v>
      </c>
      <c r="H19" s="21" t="s">
        <v>89</v>
      </c>
      <c r="I19" s="24">
        <f t="shared" si="1"/>
        <v>100</v>
      </c>
      <c r="J19" s="21">
        <v>100</v>
      </c>
      <c r="K19" s="22"/>
      <c r="L19" s="22"/>
      <c r="M19" s="22"/>
      <c r="N19" s="22"/>
      <c r="O19" s="22"/>
      <c r="P19" s="22"/>
      <c r="Q19" s="22"/>
      <c r="R19" s="22"/>
      <c r="S19" s="41" t="s">
        <v>67</v>
      </c>
      <c r="T19" s="41" t="s">
        <v>68</v>
      </c>
      <c r="U19" s="41" t="s">
        <v>69</v>
      </c>
      <c r="V19" s="42" t="s">
        <v>43</v>
      </c>
      <c r="W19" s="43" t="s">
        <v>90</v>
      </c>
    </row>
    <row r="20" ht="69" customHeight="1" spans="1:23">
      <c r="A20" s="21" t="s">
        <v>29</v>
      </c>
      <c r="B20" s="22" t="s">
        <v>30</v>
      </c>
      <c r="C20" s="21" t="s">
        <v>91</v>
      </c>
      <c r="D20" s="21" t="s">
        <v>92</v>
      </c>
      <c r="E20" s="21" t="s">
        <v>78</v>
      </c>
      <c r="F20" s="21" t="s">
        <v>93</v>
      </c>
      <c r="G20" s="29" t="s">
        <v>94</v>
      </c>
      <c r="H20" s="30" t="s">
        <v>95</v>
      </c>
      <c r="I20" s="24">
        <f t="shared" si="1"/>
        <v>33</v>
      </c>
      <c r="J20" s="21">
        <v>33</v>
      </c>
      <c r="K20" s="22"/>
      <c r="L20" s="22"/>
      <c r="M20" s="21"/>
      <c r="N20" s="22"/>
      <c r="O20" s="22"/>
      <c r="P20" s="22"/>
      <c r="Q20" s="22"/>
      <c r="R20" s="22"/>
      <c r="S20" s="41" t="s">
        <v>67</v>
      </c>
      <c r="T20" s="41" t="s">
        <v>68</v>
      </c>
      <c r="U20" s="41" t="s">
        <v>69</v>
      </c>
      <c r="V20" s="42" t="s">
        <v>43</v>
      </c>
      <c r="W20" s="30" t="s">
        <v>96</v>
      </c>
    </row>
    <row r="21" ht="69" customHeight="1" spans="1:23">
      <c r="A21" s="21" t="s">
        <v>29</v>
      </c>
      <c r="B21" s="22" t="s">
        <v>30</v>
      </c>
      <c r="C21" s="21" t="s">
        <v>97</v>
      </c>
      <c r="D21" s="21" t="s">
        <v>92</v>
      </c>
      <c r="E21" s="21" t="s">
        <v>78</v>
      </c>
      <c r="F21" s="21" t="s">
        <v>98</v>
      </c>
      <c r="G21" s="29" t="s">
        <v>94</v>
      </c>
      <c r="H21" s="30" t="s">
        <v>99</v>
      </c>
      <c r="I21" s="24">
        <f t="shared" si="1"/>
        <v>300</v>
      </c>
      <c r="J21" s="21">
        <v>300</v>
      </c>
      <c r="K21" s="22"/>
      <c r="L21" s="22"/>
      <c r="M21" s="22"/>
      <c r="N21" s="22"/>
      <c r="O21" s="22"/>
      <c r="P21" s="22"/>
      <c r="Q21" s="22"/>
      <c r="R21" s="22"/>
      <c r="S21" s="41" t="s">
        <v>67</v>
      </c>
      <c r="T21" s="41" t="s">
        <v>68</v>
      </c>
      <c r="U21" s="41" t="s">
        <v>69</v>
      </c>
      <c r="V21" s="42" t="s">
        <v>43</v>
      </c>
      <c r="W21" s="30" t="s">
        <v>100</v>
      </c>
    </row>
    <row r="22" ht="69" customHeight="1" spans="1:23">
      <c r="A22" s="21" t="s">
        <v>29</v>
      </c>
      <c r="B22" s="22" t="s">
        <v>30</v>
      </c>
      <c r="C22" s="21" t="s">
        <v>101</v>
      </c>
      <c r="D22" s="21" t="s">
        <v>92</v>
      </c>
      <c r="E22" s="21" t="s">
        <v>78</v>
      </c>
      <c r="F22" s="21" t="s">
        <v>102</v>
      </c>
      <c r="G22" s="29" t="s">
        <v>94</v>
      </c>
      <c r="H22" s="30" t="s">
        <v>103</v>
      </c>
      <c r="I22" s="24">
        <f t="shared" si="1"/>
        <v>30</v>
      </c>
      <c r="J22" s="21">
        <v>30</v>
      </c>
      <c r="K22" s="22"/>
      <c r="L22" s="22"/>
      <c r="M22" s="21"/>
      <c r="N22" s="22"/>
      <c r="O22" s="22"/>
      <c r="P22" s="22"/>
      <c r="Q22" s="22"/>
      <c r="R22" s="22"/>
      <c r="S22" s="41" t="s">
        <v>67</v>
      </c>
      <c r="T22" s="41" t="s">
        <v>68</v>
      </c>
      <c r="U22" s="41" t="s">
        <v>69</v>
      </c>
      <c r="V22" s="42" t="s">
        <v>43</v>
      </c>
      <c r="W22" s="30" t="s">
        <v>104</v>
      </c>
    </row>
    <row r="23" ht="69" customHeight="1" spans="1:23">
      <c r="A23" s="21" t="s">
        <v>29</v>
      </c>
      <c r="B23" s="22" t="s">
        <v>30</v>
      </c>
      <c r="C23" s="21" t="s">
        <v>105</v>
      </c>
      <c r="D23" s="21" t="s">
        <v>92</v>
      </c>
      <c r="E23" s="21" t="s">
        <v>78</v>
      </c>
      <c r="F23" s="21" t="s">
        <v>106</v>
      </c>
      <c r="G23" s="29" t="s">
        <v>94</v>
      </c>
      <c r="H23" s="30" t="s">
        <v>107</v>
      </c>
      <c r="I23" s="24">
        <f t="shared" si="1"/>
        <v>137</v>
      </c>
      <c r="J23" s="21">
        <v>137</v>
      </c>
      <c r="K23" s="22"/>
      <c r="L23" s="22"/>
      <c r="M23" s="22"/>
      <c r="N23" s="22"/>
      <c r="O23" s="22"/>
      <c r="P23" s="22"/>
      <c r="Q23" s="22"/>
      <c r="R23" s="22"/>
      <c r="S23" s="41" t="s">
        <v>67</v>
      </c>
      <c r="T23" s="41" t="s">
        <v>68</v>
      </c>
      <c r="U23" s="41" t="s">
        <v>69</v>
      </c>
      <c r="V23" s="42" t="s">
        <v>43</v>
      </c>
      <c r="W23" s="30" t="s">
        <v>108</v>
      </c>
    </row>
    <row r="24" ht="69" customHeight="1" spans="1:23">
      <c r="A24" s="21" t="s">
        <v>29</v>
      </c>
      <c r="B24" s="22" t="s">
        <v>30</v>
      </c>
      <c r="C24" s="21" t="s">
        <v>109</v>
      </c>
      <c r="D24" s="21" t="s">
        <v>110</v>
      </c>
      <c r="E24" s="21" t="s">
        <v>78</v>
      </c>
      <c r="F24" s="21" t="s">
        <v>111</v>
      </c>
      <c r="G24" s="21" t="s">
        <v>40</v>
      </c>
      <c r="H24" s="21" t="s">
        <v>112</v>
      </c>
      <c r="I24" s="24">
        <f t="shared" si="1"/>
        <v>162</v>
      </c>
      <c r="J24" s="21">
        <v>162</v>
      </c>
      <c r="K24" s="22"/>
      <c r="L24" s="22"/>
      <c r="M24" s="22"/>
      <c r="N24" s="22"/>
      <c r="O24" s="22"/>
      <c r="P24" s="22"/>
      <c r="Q24" s="22"/>
      <c r="R24" s="22"/>
      <c r="S24" s="41" t="s">
        <v>67</v>
      </c>
      <c r="T24" s="41" t="s">
        <v>68</v>
      </c>
      <c r="U24" s="41" t="s">
        <v>69</v>
      </c>
      <c r="V24" s="42" t="s">
        <v>43</v>
      </c>
      <c r="W24" s="22" t="s">
        <v>113</v>
      </c>
    </row>
    <row r="25" ht="61" customHeight="1" spans="1:23">
      <c r="A25" s="21" t="s">
        <v>29</v>
      </c>
      <c r="B25" s="22" t="s">
        <v>30</v>
      </c>
      <c r="C25" s="21" t="s">
        <v>114</v>
      </c>
      <c r="D25" s="21" t="s">
        <v>110</v>
      </c>
      <c r="E25" s="21" t="s">
        <v>78</v>
      </c>
      <c r="F25" s="21" t="s">
        <v>115</v>
      </c>
      <c r="G25" s="21" t="s">
        <v>40</v>
      </c>
      <c r="H25" s="21" t="s">
        <v>116</v>
      </c>
      <c r="I25" s="24">
        <f t="shared" si="1"/>
        <v>170</v>
      </c>
      <c r="J25" s="21">
        <v>170</v>
      </c>
      <c r="K25" s="22"/>
      <c r="L25" s="22"/>
      <c r="M25" s="22"/>
      <c r="N25" s="22"/>
      <c r="O25" s="22"/>
      <c r="P25" s="22"/>
      <c r="Q25" s="22"/>
      <c r="R25" s="22"/>
      <c r="S25" s="41" t="s">
        <v>67</v>
      </c>
      <c r="T25" s="41" t="s">
        <v>68</v>
      </c>
      <c r="U25" s="41" t="s">
        <v>69</v>
      </c>
      <c r="V25" s="42" t="s">
        <v>43</v>
      </c>
      <c r="W25" s="22" t="s">
        <v>117</v>
      </c>
    </row>
    <row r="26" ht="63" customHeight="1" spans="1:23">
      <c r="A26" s="21" t="s">
        <v>29</v>
      </c>
      <c r="B26" s="22" t="s">
        <v>30</v>
      </c>
      <c r="C26" s="21" t="s">
        <v>118</v>
      </c>
      <c r="D26" s="21" t="s">
        <v>110</v>
      </c>
      <c r="E26" s="21" t="s">
        <v>78</v>
      </c>
      <c r="F26" s="21" t="s">
        <v>119</v>
      </c>
      <c r="G26" s="21" t="s">
        <v>40</v>
      </c>
      <c r="H26" s="21" t="s">
        <v>120</v>
      </c>
      <c r="I26" s="24">
        <f t="shared" si="1"/>
        <v>56</v>
      </c>
      <c r="J26" s="21">
        <v>56</v>
      </c>
      <c r="K26" s="22"/>
      <c r="L26" s="22"/>
      <c r="M26" s="22"/>
      <c r="N26" s="22"/>
      <c r="O26" s="22"/>
      <c r="P26" s="22"/>
      <c r="Q26" s="22"/>
      <c r="R26" s="22"/>
      <c r="S26" s="41" t="s">
        <v>67</v>
      </c>
      <c r="T26" s="41" t="s">
        <v>68</v>
      </c>
      <c r="U26" s="41" t="s">
        <v>69</v>
      </c>
      <c r="V26" s="42" t="s">
        <v>43</v>
      </c>
      <c r="W26" s="22" t="s">
        <v>121</v>
      </c>
    </row>
    <row r="27" ht="51" customHeight="1" spans="1:23">
      <c r="A27" s="21" t="s">
        <v>29</v>
      </c>
      <c r="B27" s="22" t="s">
        <v>30</v>
      </c>
      <c r="C27" s="21" t="s">
        <v>122</v>
      </c>
      <c r="D27" s="21" t="s">
        <v>110</v>
      </c>
      <c r="E27" s="21" t="s">
        <v>123</v>
      </c>
      <c r="F27" s="21" t="s">
        <v>124</v>
      </c>
      <c r="G27" s="21" t="s">
        <v>40</v>
      </c>
      <c r="H27" s="21" t="s">
        <v>125</v>
      </c>
      <c r="I27" s="24">
        <f t="shared" si="1"/>
        <v>7</v>
      </c>
      <c r="J27" s="21">
        <v>7</v>
      </c>
      <c r="K27" s="22"/>
      <c r="L27" s="22"/>
      <c r="M27" s="22"/>
      <c r="N27" s="22"/>
      <c r="O27" s="22"/>
      <c r="P27" s="22"/>
      <c r="Q27" s="22"/>
      <c r="R27" s="22"/>
      <c r="S27" s="41" t="s">
        <v>67</v>
      </c>
      <c r="T27" s="41" t="s">
        <v>68</v>
      </c>
      <c r="U27" s="41" t="s">
        <v>69</v>
      </c>
      <c r="V27" s="42" t="s">
        <v>43</v>
      </c>
      <c r="W27" s="22" t="s">
        <v>126</v>
      </c>
    </row>
    <row r="28" ht="60" customHeight="1" spans="1:23">
      <c r="A28" s="21" t="s">
        <v>29</v>
      </c>
      <c r="B28" s="22" t="s">
        <v>30</v>
      </c>
      <c r="C28" s="21" t="s">
        <v>127</v>
      </c>
      <c r="D28" s="21" t="s">
        <v>128</v>
      </c>
      <c r="E28" s="21" t="s">
        <v>78</v>
      </c>
      <c r="F28" s="21" t="s">
        <v>129</v>
      </c>
      <c r="G28" s="21" t="s">
        <v>40</v>
      </c>
      <c r="H28" s="21" t="s">
        <v>130</v>
      </c>
      <c r="I28" s="24">
        <f t="shared" si="1"/>
        <v>220</v>
      </c>
      <c r="J28" s="21">
        <v>220</v>
      </c>
      <c r="K28" s="22"/>
      <c r="L28" s="22"/>
      <c r="M28" s="22"/>
      <c r="N28" s="22"/>
      <c r="O28" s="22"/>
      <c r="P28" s="22"/>
      <c r="Q28" s="22"/>
      <c r="R28" s="22"/>
      <c r="S28" s="41" t="s">
        <v>67</v>
      </c>
      <c r="T28" s="41" t="s">
        <v>68</v>
      </c>
      <c r="U28" s="41" t="s">
        <v>69</v>
      </c>
      <c r="V28" s="42" t="s">
        <v>43</v>
      </c>
      <c r="W28" s="22" t="s">
        <v>131</v>
      </c>
    </row>
    <row r="29" ht="60" customHeight="1" spans="1:23">
      <c r="A29" s="21" t="s">
        <v>29</v>
      </c>
      <c r="B29" s="22" t="s">
        <v>30</v>
      </c>
      <c r="C29" s="21" t="s">
        <v>132</v>
      </c>
      <c r="D29" s="21" t="s">
        <v>133</v>
      </c>
      <c r="E29" s="21" t="s">
        <v>78</v>
      </c>
      <c r="F29" s="21" t="s">
        <v>134</v>
      </c>
      <c r="G29" s="21" t="s">
        <v>40</v>
      </c>
      <c r="H29" s="21" t="s">
        <v>135</v>
      </c>
      <c r="I29" s="24">
        <f t="shared" si="1"/>
        <v>150</v>
      </c>
      <c r="J29" s="21">
        <v>150</v>
      </c>
      <c r="K29" s="22"/>
      <c r="L29" s="22"/>
      <c r="M29" s="22"/>
      <c r="N29" s="22"/>
      <c r="O29" s="22"/>
      <c r="P29" s="22"/>
      <c r="Q29" s="22"/>
      <c r="R29" s="22"/>
      <c r="S29" s="41" t="s">
        <v>67</v>
      </c>
      <c r="T29" s="41" t="s">
        <v>68</v>
      </c>
      <c r="U29" s="41" t="s">
        <v>69</v>
      </c>
      <c r="V29" s="42" t="s">
        <v>43</v>
      </c>
      <c r="W29" s="22" t="s">
        <v>136</v>
      </c>
    </row>
    <row r="30" ht="58" customHeight="1" spans="1:23">
      <c r="A30" s="21" t="s">
        <v>29</v>
      </c>
      <c r="B30" s="22" t="s">
        <v>30</v>
      </c>
      <c r="C30" s="21" t="s">
        <v>137</v>
      </c>
      <c r="D30" s="21" t="s">
        <v>138</v>
      </c>
      <c r="E30" s="21" t="s">
        <v>78</v>
      </c>
      <c r="F30" s="21" t="s">
        <v>139</v>
      </c>
      <c r="G30" s="21" t="s">
        <v>40</v>
      </c>
      <c r="H30" s="21" t="s">
        <v>140</v>
      </c>
      <c r="I30" s="24">
        <f t="shared" si="1"/>
        <v>175</v>
      </c>
      <c r="J30" s="21">
        <v>175</v>
      </c>
      <c r="K30" s="22"/>
      <c r="L30" s="22"/>
      <c r="M30" s="22"/>
      <c r="N30" s="22"/>
      <c r="O30" s="22"/>
      <c r="P30" s="22"/>
      <c r="Q30" s="22"/>
      <c r="R30" s="22"/>
      <c r="S30" s="41" t="s">
        <v>67</v>
      </c>
      <c r="T30" s="41" t="s">
        <v>68</v>
      </c>
      <c r="U30" s="41" t="s">
        <v>69</v>
      </c>
      <c r="V30" s="42" t="s">
        <v>43</v>
      </c>
      <c r="W30" s="22" t="s">
        <v>141</v>
      </c>
    </row>
    <row r="31" ht="153" customHeight="1" spans="1:23">
      <c r="A31" s="21" t="s">
        <v>29</v>
      </c>
      <c r="B31" s="22" t="s">
        <v>30</v>
      </c>
      <c r="C31" s="21" t="s">
        <v>142</v>
      </c>
      <c r="D31" s="21" t="s">
        <v>55</v>
      </c>
      <c r="E31" s="21" t="s">
        <v>123</v>
      </c>
      <c r="F31" s="21" t="s">
        <v>143</v>
      </c>
      <c r="G31" s="21" t="s">
        <v>40</v>
      </c>
      <c r="H31" s="21" t="s">
        <v>144</v>
      </c>
      <c r="I31" s="24">
        <f t="shared" si="1"/>
        <v>100</v>
      </c>
      <c r="J31" s="21">
        <v>100</v>
      </c>
      <c r="K31" s="22"/>
      <c r="L31" s="22"/>
      <c r="M31" s="22"/>
      <c r="N31" s="22"/>
      <c r="O31" s="22"/>
      <c r="P31" s="22"/>
      <c r="Q31" s="22"/>
      <c r="R31" s="22"/>
      <c r="S31" s="41" t="s">
        <v>67</v>
      </c>
      <c r="T31" s="41" t="s">
        <v>68</v>
      </c>
      <c r="U31" s="41" t="s">
        <v>69</v>
      </c>
      <c r="V31" s="42" t="s">
        <v>43</v>
      </c>
      <c r="W31" s="22" t="s">
        <v>145</v>
      </c>
    </row>
  </sheetData>
  <mergeCells count="18">
    <mergeCell ref="A1:W1"/>
    <mergeCell ref="S2:W2"/>
    <mergeCell ref="J3:R3"/>
    <mergeCell ref="S3:V3"/>
    <mergeCell ref="A5:C5"/>
    <mergeCell ref="A6:C6"/>
    <mergeCell ref="A8:C8"/>
    <mergeCell ref="A16:C16"/>
    <mergeCell ref="A3:A4"/>
    <mergeCell ref="B3:B4"/>
    <mergeCell ref="C3:C4"/>
    <mergeCell ref="D3:D4"/>
    <mergeCell ref="E3:E4"/>
    <mergeCell ref="F3:F4"/>
    <mergeCell ref="G3:G4"/>
    <mergeCell ref="H3:H4"/>
    <mergeCell ref="I3:I4"/>
    <mergeCell ref="W3:W4"/>
  </mergeCells>
  <pageMargins left="0.354166666666667" right="0.236111111111111" top="0.432638888888889" bottom="0.432638888888889" header="0.298611111111111" footer="0.196527777777778"/>
  <pageSetup paperSize="9" scale="65" orientation="landscape" horizontalDpi="600"/>
  <headerFooter>
    <oddFooter>&amp;C第&amp;P页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下达具体内容计划表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mhdn</dc:creator>
  <cp:lastModifiedBy>德</cp:lastModifiedBy>
  <dcterms:created xsi:type="dcterms:W3CDTF">2021-01-18T06:40:00Z</dcterms:created>
  <cp:lastPrinted>2021-02-03T06:50:00Z</cp:lastPrinted>
  <dcterms:modified xsi:type="dcterms:W3CDTF">2022-01-26T01:03:25Z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3C36067EC5A7433FA0EB8CC568DCC1E6</vt:lpwstr>
  </property>
</Properties>
</file>