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下达具体内容计划表" sheetId="2" r:id="rId1"/>
    <sheet name="Sheet3" sheetId="3" r:id="rId2"/>
  </sheets>
  <definedNames>
    <definedName name="_xlnm.Print_Titles" localSheetId="0">下达具体内容计划表!$3:$4</definedName>
  </definedNames>
  <calcPr calcId="144525"/>
</workbook>
</file>

<file path=xl/sharedStrings.xml><?xml version="1.0" encoding="utf-8"?>
<sst xmlns="http://schemas.openxmlformats.org/spreadsheetml/2006/main" count="317" uniqueCount="146">
  <si>
    <t>凤庆县提前下达2021年第二批中央财政专项扶贫资金项目计划表</t>
  </si>
  <si>
    <t>单位：万元</t>
  </si>
  <si>
    <t>主管单位</t>
  </si>
  <si>
    <t>市级文件号</t>
  </si>
  <si>
    <t>项目名称</t>
  </si>
  <si>
    <t>项目实施
单位</t>
  </si>
  <si>
    <t>项目类别</t>
  </si>
  <si>
    <t>项目建设
地点</t>
  </si>
  <si>
    <t>建设性质</t>
  </si>
  <si>
    <t>项目计划建设内容及规模</t>
  </si>
  <si>
    <t>项目计划总投资</t>
  </si>
  <si>
    <t>其中</t>
  </si>
  <si>
    <t>经济分类</t>
  </si>
  <si>
    <t>备注</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</si>
  <si>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</si>
  <si>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</si>
  <si>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</si>
  <si>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</si>
  <si>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</si>
  <si>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</si>
  <si>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</si>
  <si>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</si>
  <si>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</si>
  <si>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功能分类</t>
  </si>
  <si>
    <t>部门经济分类</t>
  </si>
  <si>
    <t>政府经济分类</t>
  </si>
  <si>
    <t>支出保障分类</t>
  </si>
  <si>
    <t>合计</t>
  </si>
  <si>
    <t>1.2019年农村危房改造专项贷款贴息补助资金</t>
  </si>
  <si>
    <t>凤庆县人民政府扶贫开发办公室</t>
  </si>
  <si>
    <t>临财农发〔2020〕114号</t>
  </si>
  <si>
    <t>2019年农村危房改造专项贷款贴息补助资金</t>
  </si>
  <si>
    <t>县住建局</t>
  </si>
  <si>
    <t>贴息补助</t>
  </si>
  <si>
    <t>根据《临沧市财政局关于对2020 年第三批市级脱贫攻坚专项资金（临财农发〔2020〕104号）的补充通知》要求，安排2019年农村危房改造专项贷款贴息补助381.31万元。</t>
  </si>
  <si>
    <t>2.凤庆县2021年第一批产业扶贫提升项目</t>
  </si>
  <si>
    <t>凤庆县2021年“一县一业”核桃产业扶贫提升项目</t>
  </si>
  <si>
    <t>县林草局（县“一县一业”办</t>
  </si>
  <si>
    <t>产业扶贫</t>
  </si>
  <si>
    <t>凤庆县</t>
  </si>
  <si>
    <t>新建</t>
  </si>
  <si>
    <t>围绕全县“一县一业”示范创建工作要求，主要用于核桃产业示范园建设项目和核桃采后处理水洗果加工站建设项目（扶贫车间）。</t>
  </si>
  <si>
    <t>2130505生产发展</t>
  </si>
  <si>
    <t>8020302扶贫支出</t>
  </si>
  <si>
    <t>凤庆县2021年蚕桑产业扶贫提升项目</t>
  </si>
  <si>
    <t>县农业农村局</t>
  </si>
  <si>
    <t>计划在洛党镇、凤山镇、小湾镇、三岔河镇、勐佑镇、新华乡等6个乡镇建设高优桑园818.5亩。</t>
  </si>
  <si>
    <t>郭大寨乡琼英名优古茶绿色标准化示范基地建设项目</t>
  </si>
  <si>
    <t>郭大寨乡人民政府</t>
  </si>
  <si>
    <t>郭大寨乡琼英村</t>
  </si>
  <si>
    <t>计划建设400亩绿色有机古名茶基地，进行标准化管护；建设琼英古茶文化广场1个：进入文化广场的道路铺砖硬化、美化300米，场地铺砖500平方米，配套文化广场的简介台、围栏等附属设施；建设标准化茶厂厂房80平方米。</t>
  </si>
  <si>
    <t>31099其它资本性支出</t>
  </si>
  <si>
    <t>50399其它资本性支出</t>
  </si>
  <si>
    <t>项目受益1个行政村2个自然村8个村民小组236户农户941人，其中建档立卡脱贫人口108户428人。</t>
  </si>
  <si>
    <t>营盘镇营盘村腊鸭孵化厂扶贫车间建设项目</t>
  </si>
  <si>
    <t>营盘镇人民政府</t>
  </si>
  <si>
    <t>营盘镇营盘村</t>
  </si>
  <si>
    <t>采取“村集体经济+合作社+农户”的利益联结模式，建设腊鸭孵化场一座，占地3亩，建设标准孵化车间700平方米，完成孵化设备采购安装；建设种鸭养殖区300平方米，完成设备采购安装；对原有的生产车间进行改造升级。</t>
  </si>
  <si>
    <t>项目受益1个行政村4个自然村31个村民小组1518户农户6102人，其中建档立卡脱贫人口65户241人。</t>
  </si>
  <si>
    <t>营盘镇杨家寨村茶所联营加工厂扶贫车间建设项目</t>
  </si>
  <si>
    <t>营盘镇杨家寨村</t>
  </si>
  <si>
    <t>项目通过“村集体+基地+农户”的利益联结模式，建设营盘镇杨家寨村茶所扶贫车间联营加工厂1个，需新建砖混结构厂房400㎡，完成加工设备采购、安装，完成场地硬化、绿化等设施。加工厂由镇级统一建设，建成后资产移交杨家寨村村集体。村集体将加工厂通过委托大户管理，每年收取一定的管理费作为村集体经济收益。</t>
  </si>
  <si>
    <t>项目受益1个行政村3个自然村14个村民小组340户农户1404人，其中建档立卡脱贫人口144户578人。</t>
  </si>
  <si>
    <t>诗礼乡安义村产业路建设项目</t>
  </si>
  <si>
    <t>诗礼乡人民政府</t>
  </si>
  <si>
    <t>诗礼乡安义村</t>
  </si>
  <si>
    <t>新开挖安平小组、新村小组至沿江公路连接线，连接线总长4公里。</t>
  </si>
  <si>
    <t>2130504农村基础设施建设</t>
  </si>
  <si>
    <t>31005基础设施建设</t>
  </si>
  <si>
    <t>50302基础设施建设</t>
  </si>
  <si>
    <t>项目受益1个行政村3个自然村12个村民小组341户农户1281人，其中建档立卡脱贫人口74户266人。</t>
  </si>
  <si>
    <t>小湾镇锦秀村产业步道建设项目</t>
  </si>
  <si>
    <t>小湾镇人民政府</t>
  </si>
  <si>
    <t>小湾镇锦秀村</t>
  </si>
  <si>
    <t>建设小湾镇锦秀村茶园产业步道10公里。</t>
  </si>
  <si>
    <t>项目受益1个行政村4个自然村19个村民小组627户农户2501人，其中建档立卡脱贫人口208户758人。</t>
  </si>
  <si>
    <t>3.凤庆县2021年第一批自然村整村推进项目</t>
  </si>
  <si>
    <t>诗礼乡清华村2021年自然村整村推进项目</t>
  </si>
  <si>
    <t>道路工程</t>
  </si>
  <si>
    <t>诗礼乡清华村</t>
  </si>
  <si>
    <t>建设诗礼乡清华村大场小组1.2公里，设计路宽3.5米，厚20公分C25混凝土浇筑，配套必要的挡墙、管涵等设施。。</t>
  </si>
  <si>
    <t>项目受益1个行政村1个自然村1个村民小组55户农户202人，其中建档立卡脱贫人口26户100人。</t>
  </si>
  <si>
    <t>诗礼乡乐平村2021年自然村整村推进项目</t>
  </si>
  <si>
    <t>诗礼乡乐平村</t>
  </si>
  <si>
    <t>建设诗礼乡乐平村下村1公里，东山1公里，设计路宽3.5米，厚20公分C25混凝土浇筑，配套必要的挡墙、管涵等设施。</t>
  </si>
  <si>
    <t>项目受益1个行政村1个自然村2个村民小组97户农户398人，其中建档立卡脱贫人口40户154人。</t>
  </si>
  <si>
    <t>腰街乡函关村2021年自然村整村推进项目</t>
  </si>
  <si>
    <t>腰街乡人民政府</t>
  </si>
  <si>
    <t>腰街乡函关村</t>
  </si>
  <si>
    <t>建设腰街乡函关村白沙井到凤腰路道路硬化2.1公里，设计路宽3米，厚20公分C25混凝土浇筑。</t>
  </si>
  <si>
    <t>项目受益1个行政村1个自然村1个村民小组农户30户156人，其中建档立卡脱贫人口22户99人。</t>
  </si>
  <si>
    <t>洛党镇洛党村2021年自然村整村推进项目</t>
  </si>
  <si>
    <t>洛党镇人民政府</t>
  </si>
  <si>
    <t>洛党镇洛党村</t>
  </si>
  <si>
    <t>改扩建</t>
  </si>
  <si>
    <t>洛党村改扩建并进行路面硬化0.55公里1925平方米。设计路均宽3.5米，厚20公分C30砼路面，配套挡土墙、排水、道路安防等设施。</t>
  </si>
  <si>
    <t>项目受益1个行政村2个村民小组，受益农户72户323人，其中：建档立卡脱贫人口8户37人。</t>
  </si>
  <si>
    <t>洛党镇新峰村2021年自然村整村推进项目</t>
  </si>
  <si>
    <t>洛党镇新峰村</t>
  </si>
  <si>
    <t>整合其他资金改扩建新峰村至四十八道河道路硬化13公里，设计道路路基宽度4.5米，路面宽度3.5米，路面类型为C30砼路面，配套挡土墙、排水、道路安防等设施。</t>
  </si>
  <si>
    <t>项目受益1个行政村5个自然村15个村民小组405户农户1821人，其中建档立卡脱贫人口70户207人。</t>
  </si>
  <si>
    <t>洛党镇永和村2021年自然村整村推进项目</t>
  </si>
  <si>
    <t>洛党镇永和村</t>
  </si>
  <si>
    <t>永和村村组道路改扩建并进行路面硬化0.5公里1750平方米。设计路均宽3.5米，厚20公分C30砼路面，配套挡土墙、排水、道路安防等设施。</t>
  </si>
  <si>
    <t>项目受益1个行政村2个村民小组，受益农户67户297人，其中：建档立卡脱贫人口3户11人。</t>
  </si>
  <si>
    <t>洛党镇鼎新村2021年自然村整村推进项目</t>
  </si>
  <si>
    <t>洛党镇鼎新村</t>
  </si>
  <si>
    <t>鼎新村道路改扩建并进行路面硬化2.2公里7600平方米（其中：均宽3.5米的2公里，均宽3米的0.2公里）。设计路均宽3.5米，厚20公分C30砼路面，配套挡土墙、排水、道路安防等设施。</t>
  </si>
  <si>
    <t>项目受益1个行政村8个村民小组，受益农户182户760人，其中：建档立卡脱贫人口35户138人。</t>
  </si>
  <si>
    <t>勐佑镇新林村2021年自然村整村推进项目</t>
  </si>
  <si>
    <t>勐佑镇人民政府</t>
  </si>
  <si>
    <t>勐佑镇新林村</t>
  </si>
  <si>
    <t>建设勐佑镇新林村完小至昌宁白石头河3米宽3.5公里，设计路宽3.5米，厚15公分C30混凝土浇筑。</t>
  </si>
  <si>
    <t>项目受益1个行政村2个自然村5个村民小组194户农户782人，其中建档立卡脱贫人口14户50人。</t>
  </si>
  <si>
    <t>勐佑镇习谦村2021年自然村整村推进项目</t>
  </si>
  <si>
    <t>勐佑镇习谦村</t>
  </si>
  <si>
    <t>建设习谦村险段至新民自然村3.5米宽17厘米厚C30水泥砼路4.25公里，2.5米宽17厘米C30水泥砼路0.6公里，按照通行需求埋设水泥涵管，警示桩墩。</t>
  </si>
  <si>
    <t>项目受益1个行政村6个自然村26个村民小组955户农户4113人，其中建档立卡脱贫人口56户226人。</t>
  </si>
  <si>
    <t>勐佑镇阿里侯村2021年自然村整村推进项目</t>
  </si>
  <si>
    <t>勐佑镇阿里侯村</t>
  </si>
  <si>
    <t>建设勐佑镇阿里侯村七台坡水泥硬板路1.5公里，设计路宽3.5米，厚20公分C25混凝土浇筑。</t>
  </si>
  <si>
    <t>项目受益1个行政村1个自然村4个村民小组126户农户476人，其中建档立卡脱贫人口21户76人。</t>
  </si>
  <si>
    <t>勐佑镇岔路村2021年自然村整村推进项目</t>
  </si>
  <si>
    <t>饮水工程</t>
  </si>
  <si>
    <t>勐佑镇岔路村</t>
  </si>
  <si>
    <t>建设勐佑镇岔路村杞木林饮水工程1件，主要工程内容为管道及蓄水池。</t>
  </si>
  <si>
    <t>项目受益1个行政村1个自然村1个村民小组28户农户93人，其中建档立卡脱贫人口3户9人。</t>
  </si>
  <si>
    <t>雪山镇桂林村2021年自然村整村推进项目</t>
  </si>
  <si>
    <t>雪山镇人民政府</t>
  </si>
  <si>
    <t>雪山镇桂林村</t>
  </si>
  <si>
    <t>建设雪山镇桂林村旧地基自然村水泥硬板路4.7公里16296.3平方米，设计路宽3.5米，厚18公分C25混凝土浇筑。</t>
  </si>
  <si>
    <t>项目受益1个行政村5个自然村10个村民小组280户农户1180人，其中建档立卡脱贫人口109户447人。</t>
  </si>
  <si>
    <t>三岔河镇康明村2021年自然村整村推进项目</t>
  </si>
  <si>
    <t>三岔河镇人民政府</t>
  </si>
  <si>
    <t>三岔河镇康明村</t>
  </si>
  <si>
    <t>建设三岔河镇康明至向阳小组水泥硬板路1公里，阿腰山小组水泥硬板路2公里，设计路宽3米，厚18公分C30混凝土浇筑；配套建设桥涵1座，涵管、挡墙根据需要建设。</t>
  </si>
  <si>
    <t>项目受益1个行政村4个自然村10个村民小组328户农户1328人，其中建档立卡脱贫人口24户100人。</t>
  </si>
  <si>
    <t>大寺乡清水村2021年自然村整村推进项目</t>
  </si>
  <si>
    <t>大寺乡人民政府</t>
  </si>
  <si>
    <t>大寺乡清水村</t>
  </si>
  <si>
    <t>建设大寺乡请水村上寨至岩子脚水泥硬板路4.3公里，设计路面均宽2.8米，厚15公分C30混凝土浇筑。</t>
  </si>
  <si>
    <t>项目受益1个行政村2个自然村6个村民小组244户农户992人，其中建档立卡脱贫人口95户343人。</t>
  </si>
  <si>
    <t>营盘镇大乃坝村、田坝口村2021年自然村整村推进项目</t>
  </si>
  <si>
    <t>营盘镇大乃坝、田坝口村</t>
  </si>
  <si>
    <t>大乃坝村饮水工程计划建设3个水源点，3个20m³蓄水池建设，1个抽水站建设，管道：DN40钢管3000米，DN32钢管3500米，φ40PE管3000米，φ32PE管3500米，φ20PE管3500米，土方开挖回填2800m³，入户管安装60户；田坝口村饮水工程计划建设3个水源点，3个20m³蓄水池建设，1个抽水站建设，管道：DN40钢管3000米，DN32钢管3500米，φ40PE管3000米，φ32PE管3500米，φ20PE管3500米，土方开挖回填2800m³，入户管安装60户。</t>
  </si>
  <si>
    <t>项目受益2个行政村6个自然村10个村民小组369户农户1580人，其中建档立卡脱贫人口17户57人。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</si>
</sst>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b/>
      <sz val="11"/>
      <color theme="1"/>
      <name val="宋体"/>
      <charset val="134"/>
      <scheme val="minor"/>
    </font>
    <font>
      <b/>
      <sz val="16"/>
      <name val="宋体"/>
      <charset val="134"/>
    </font>
    <font>
      <sz val="12"/>
      <name val="宋体"/>
      <charset val="134"/>
    </font>
    <font>
      <sz val="10"/>
      <name val="宋体"/>
      <charset val="134"/>
    </font>
    <font>
      <sz val="9"/>
      <name val="宋体"/>
      <charset val="134"/>
    </font>
    <font>
      <b/>
      <sz val="11"/>
      <color rgb="FF000000"/>
      <name val="宋体"/>
      <charset val="134"/>
    </font>
    <font>
      <b/>
      <sz val="10"/>
      <color rgb="FF000000"/>
      <name val="宋体"/>
      <charset val="134"/>
    </font>
    <font>
      <b/>
      <sz val="9"/>
      <color rgb="FF000000"/>
      <name val="宋体"/>
      <charset val="134"/>
    </font>
    <font>
      <b/>
      <sz val="9"/>
      <color theme="1"/>
      <name val="宋体"/>
      <charset val="134"/>
      <scheme val="minor"/>
    </font>
    <font>
      <sz val="9"/>
      <color theme="1"/>
      <name val="宋体"/>
      <charset val="134"/>
    </font>
    <font>
      <sz val="9"/>
      <color theme="1"/>
      <name val="宋体"/>
      <charset val="134"/>
      <scheme val="minor"/>
    </font>
    <font>
      <sz val="10"/>
      <color theme="1"/>
      <name val="宋体"/>
      <charset val="134"/>
      <scheme val="minor"/>
    </font>
    <font>
      <b/>
      <sz val="8"/>
      <color rgb="FF000000"/>
      <name val="宋体"/>
      <charset val="134"/>
    </font>
    <font>
      <b/>
      <sz val="9"/>
      <name val="宋体"/>
      <charset val="134"/>
    </font>
    <font>
      <sz val="10"/>
      <color theme="1"/>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17"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7" applyNumberFormat="0" applyFont="0" applyAlignment="0" applyProtection="0">
      <alignment vertical="center"/>
    </xf>
    <xf numFmtId="0" fontId="17" fillId="23"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17" fillId="4" borderId="0" applyNumberFormat="0" applyBorder="0" applyAlignment="0" applyProtection="0">
      <alignment vertical="center"/>
    </xf>
    <xf numFmtId="0" fontId="29" fillId="0" borderId="9" applyNumberFormat="0" applyFill="0" applyAlignment="0" applyProtection="0">
      <alignment vertical="center"/>
    </xf>
    <xf numFmtId="0" fontId="17" fillId="3" borderId="0" applyNumberFormat="0" applyBorder="0" applyAlignment="0" applyProtection="0">
      <alignment vertical="center"/>
    </xf>
    <xf numFmtId="0" fontId="23" fillId="9" borderId="6" applyNumberFormat="0" applyAlignment="0" applyProtection="0">
      <alignment vertical="center"/>
    </xf>
    <xf numFmtId="0" fontId="21" fillId="9" borderId="5" applyNumberFormat="0" applyAlignment="0" applyProtection="0">
      <alignment vertical="center"/>
    </xf>
    <xf numFmtId="0" fontId="34" fillId="28" borderId="12" applyNumberFormat="0" applyAlignment="0" applyProtection="0">
      <alignment vertical="center"/>
    </xf>
    <xf numFmtId="0" fontId="18" fillId="5" borderId="0" applyNumberFormat="0" applyBorder="0" applyAlignment="0" applyProtection="0">
      <alignment vertical="center"/>
    </xf>
    <xf numFmtId="0" fontId="17" fillId="11" borderId="0" applyNumberFormat="0" applyBorder="0" applyAlignment="0" applyProtection="0">
      <alignment vertical="center"/>
    </xf>
    <xf numFmtId="0" fontId="28" fillId="0" borderId="8" applyNumberFormat="0" applyFill="0" applyAlignment="0" applyProtection="0">
      <alignment vertical="center"/>
    </xf>
    <xf numFmtId="0" fontId="30" fillId="0" borderId="10" applyNumberFormat="0" applyFill="0" applyAlignment="0" applyProtection="0">
      <alignment vertical="center"/>
    </xf>
    <xf numFmtId="0" fontId="16" fillId="2" borderId="0" applyNumberFormat="0" applyBorder="0" applyAlignment="0" applyProtection="0">
      <alignment vertical="center"/>
    </xf>
    <xf numFmtId="0" fontId="20" fillId="8" borderId="0" applyNumberFormat="0" applyBorder="0" applyAlignment="0" applyProtection="0">
      <alignment vertical="center"/>
    </xf>
    <xf numFmtId="0" fontId="18" fillId="17" borderId="0" applyNumberFormat="0" applyBorder="0" applyAlignment="0" applyProtection="0">
      <alignment vertical="center"/>
    </xf>
    <xf numFmtId="0" fontId="17" fillId="27" borderId="0" applyNumberFormat="0" applyBorder="0" applyAlignment="0" applyProtection="0">
      <alignment vertical="center"/>
    </xf>
    <xf numFmtId="0" fontId="18" fillId="22" borderId="0" applyNumberFormat="0" applyBorder="0" applyAlignment="0" applyProtection="0">
      <alignment vertical="center"/>
    </xf>
    <xf numFmtId="0" fontId="18" fillId="32" borderId="0" applyNumberFormat="0" applyBorder="0" applyAlignment="0" applyProtection="0">
      <alignment vertical="center"/>
    </xf>
    <xf numFmtId="0" fontId="18" fillId="16" borderId="0" applyNumberFormat="0" applyBorder="0" applyAlignment="0" applyProtection="0">
      <alignment vertical="center"/>
    </xf>
    <xf numFmtId="0" fontId="18" fillId="26" borderId="0" applyNumberFormat="0" applyBorder="0" applyAlignment="0" applyProtection="0">
      <alignment vertical="center"/>
    </xf>
    <xf numFmtId="0" fontId="17" fillId="31" borderId="0" applyNumberFormat="0" applyBorder="0" applyAlignment="0" applyProtection="0">
      <alignment vertical="center"/>
    </xf>
    <xf numFmtId="0" fontId="17" fillId="25" borderId="0" applyNumberFormat="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18" fillId="30" borderId="0" applyNumberFormat="0" applyBorder="0" applyAlignment="0" applyProtection="0">
      <alignment vertical="center"/>
    </xf>
    <xf numFmtId="0" fontId="17" fillId="10" borderId="0" applyNumberFormat="0" applyBorder="0" applyAlignment="0" applyProtection="0">
      <alignment vertical="center"/>
    </xf>
    <xf numFmtId="0" fontId="18" fillId="24" borderId="0" applyNumberFormat="0" applyBorder="0" applyAlignment="0" applyProtection="0">
      <alignment vertical="center"/>
    </xf>
    <xf numFmtId="0" fontId="17" fillId="20" borderId="0" applyNumberFormat="0" applyBorder="0" applyAlignment="0" applyProtection="0">
      <alignment vertical="center"/>
    </xf>
    <xf numFmtId="0" fontId="17" fillId="29" borderId="0" applyNumberFormat="0" applyBorder="0" applyAlignment="0" applyProtection="0">
      <alignment vertical="center"/>
    </xf>
    <xf numFmtId="0" fontId="18" fillId="13" borderId="0" applyNumberFormat="0" applyBorder="0" applyAlignment="0" applyProtection="0">
      <alignment vertical="center"/>
    </xf>
    <xf numFmtId="0" fontId="17" fillId="15" borderId="0" applyNumberFormat="0" applyBorder="0" applyAlignment="0" applyProtection="0">
      <alignment vertical="center"/>
    </xf>
  </cellStyleXfs>
  <cellXfs count="44">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lignment vertical="center"/>
    </xf>
    <xf numFmtId="176"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76" fontId="3" fillId="0" borderId="0" xfId="0" applyNumberFormat="1" applyFont="1" applyFill="1" applyBorder="1" applyAlignment="1" applyProtection="1">
      <alignment horizontal="right" vertical="center" wrapText="1"/>
    </xf>
    <xf numFmtId="176" fontId="7" fillId="0"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76" fontId="1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vertical="center" wrapText="1"/>
    </xf>
    <xf numFmtId="0" fontId="14" fillId="0" borderId="1" xfId="0" applyFont="1" applyFill="1" applyBorder="1" applyAlignment="1">
      <alignment vertical="center" wrapText="1"/>
    </xf>
    <xf numFmtId="0" fontId="1" fillId="0" borderId="1" xfId="0" applyFont="1" applyFill="1" applyBorder="1">
      <alignment vertical="center"/>
    </xf>
    <xf numFmtId="0" fontId="15" fillId="0"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 2 4 10"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1"/>
  <sheetViews>
    <sheetView tabSelected="1" topLeftCell="A4" workbookViewId="0">
      <selection activeCell="H12" sqref="H12"/>
    </sheetView>
  </sheetViews>
  <sheetFormatPr defaultColWidth="9" defaultRowHeight="13.5"/>
  <cols>
    <col min="1" max="1" width="23.75" style="2" customWidth="1"/>
    <col min="2" max="2" width="9" style="3"/>
    <col min="3" max="3" width="15.25" style="3" customWidth="1"/>
    <col min="4" max="4" width="14.25" style="2" customWidth="1"/>
    <col min="5" max="5" width="9" style="3"/>
    <col min="6" max="6" width="7.125" style="2" customWidth="1"/>
    <col min="7" max="7" width="6.25" style="2" customWidth="1"/>
    <col min="8" max="8" width="28.75" style="3" customWidth="1"/>
    <col min="9" max="9" width="9.25" style="2"/>
    <col min="10" max="10" width="8.625" style="2" customWidth="1"/>
    <col min="11" max="11" width="5.75" style="3" customWidth="1"/>
    <col min="12" max="12" width="6.125" style="3" customWidth="1"/>
    <col min="13" max="13" width="6.875" style="3" customWidth="1"/>
    <col min="14" max="14" width="7.125" style="3" customWidth="1"/>
    <col min="15" max="15" width="7.375" style="3" customWidth="1"/>
    <col min="16" max="16" width="6.375" style="3" customWidth="1"/>
    <col min="17" max="17" width="4" style="3" customWidth="1"/>
    <col min="18" max="18" width="3.75" style="3" customWidth="1"/>
    <col min="19" max="19" width="6.375" style="3" customWidth="1"/>
    <col min="20" max="22" width="5.25" style="3" customWidth="1"/>
    <col min="23" max="23" width="17.375" style="3" customWidth="1"/>
    <col min="24" max="16384" width="9" style="3"/>
  </cols>
  <sheetData>
    <row r="1" ht="32.1" customHeight="1" spans="1:23">
      <c r="A1" s="4" t="s">
        <v>0</v>
      </c>
      <c r="B1" s="4"/>
      <c r="C1" s="4"/>
      <c r="D1" s="4"/>
      <c r="E1" s="4"/>
      <c r="F1" s="4"/>
      <c r="G1" s="4"/>
      <c r="H1" s="4"/>
      <c r="I1" s="4"/>
      <c r="J1" s="4"/>
      <c r="K1" s="4"/>
      <c r="L1" s="4"/>
      <c r="M1" s="4"/>
      <c r="N1" s="4"/>
      <c r="O1" s="4"/>
      <c r="P1" s="4"/>
      <c r="Q1" s="4"/>
      <c r="R1" s="4"/>
      <c r="S1" s="4"/>
      <c r="T1" s="4"/>
      <c r="U1" s="4"/>
      <c r="V1" s="4"/>
      <c r="W1" s="4"/>
    </row>
    <row r="2" ht="14.25" spans="2:23">
      <c r="B2" s="5"/>
      <c r="C2" s="5"/>
      <c r="D2" s="6"/>
      <c r="E2" s="5"/>
      <c r="F2" s="7"/>
      <c r="G2" s="6"/>
      <c r="H2" s="8"/>
      <c r="I2" s="6"/>
      <c r="J2" s="6"/>
      <c r="K2" s="31"/>
      <c r="L2" s="5"/>
      <c r="M2" s="5"/>
      <c r="N2" s="5"/>
      <c r="O2" s="5"/>
      <c r="P2" s="5"/>
      <c r="Q2" s="5"/>
      <c r="R2" s="5"/>
      <c r="S2" s="35" t="s">
        <v>1</v>
      </c>
      <c r="T2" s="35"/>
      <c r="U2" s="35"/>
      <c r="V2" s="35"/>
      <c r="W2" s="35"/>
    </row>
    <row r="3" spans="1:23">
      <c r="A3" s="9" t="s">
        <v>2</v>
      </c>
      <c r="B3" s="9" t="s">
        <v>3</v>
      </c>
      <c r="C3" s="9" t="s">
        <v>4</v>
      </c>
      <c r="D3" s="9" t="s">
        <v>5</v>
      </c>
      <c r="E3" s="9" t="s">
        <v>6</v>
      </c>
      <c r="F3" s="10" t="s">
        <v>7</v>
      </c>
      <c r="G3" s="9" t="s">
        <v>8</v>
      </c>
      <c r="H3" s="11" t="s">
        <v>9</v>
      </c>
      <c r="I3" s="10" t="s">
        <v>10</v>
      </c>
      <c r="J3" s="10" t="s">
        <v>11</v>
      </c>
      <c r="K3" s="32"/>
      <c r="L3" s="10"/>
      <c r="M3" s="10"/>
      <c r="N3" s="10"/>
      <c r="O3" s="10"/>
      <c r="P3" s="10"/>
      <c r="Q3" s="10"/>
      <c r="R3" s="10"/>
      <c r="S3" s="36" t="s">
        <v>12</v>
      </c>
      <c r="T3" s="36"/>
      <c r="U3" s="36"/>
      <c r="V3" s="36"/>
      <c r="W3" s="11" t="s">
        <v>13</v>
      </c>
    </row>
    <row r="4" ht="48" customHeight="1" spans="1:23">
      <c r="A4" s="9"/>
      <c r="B4" s="9"/>
      <c r="C4" s="9"/>
      <c r="D4" s="9"/>
      <c r="E4" s="9"/>
      <c r="F4" s="10"/>
      <c r="G4" s="9"/>
      <c r="H4" s="11"/>
      <c r="I4" s="10"/>
      <c r="J4" s="33" t="s">
        <v>14</v>
      </c>
      <c r="K4" s="34" t="s">
        <v>15</v>
      </c>
      <c r="L4" s="33" t="s">
        <v>16</v>
      </c>
      <c r="M4" s="33" t="s">
        <v>17</v>
      </c>
      <c r="N4" s="33" t="s">
        <v>18</v>
      </c>
      <c r="O4" s="33" t="s">
        <v>19</v>
      </c>
      <c r="P4" s="33" t="s">
        <v>20</v>
      </c>
      <c r="Q4" s="33" t="s">
        <v>21</v>
      </c>
      <c r="R4" s="33" t="s">
        <v>22</v>
      </c>
      <c r="S4" s="37" t="s">
        <v>23</v>
      </c>
      <c r="T4" s="37" t="s">
        <v>24</v>
      </c>
      <c r="U4" s="38" t="s">
        <v>25</v>
      </c>
      <c r="V4" s="39" t="s">
        <v>26</v>
      </c>
      <c r="W4" s="11"/>
    </row>
    <row r="5" s="1" customFormat="1" spans="1:23">
      <c r="A5" s="12" t="s">
        <v>27</v>
      </c>
      <c r="B5" s="13"/>
      <c r="C5" s="14"/>
      <c r="D5" s="15"/>
      <c r="E5" s="16"/>
      <c r="F5" s="15"/>
      <c r="G5" s="15"/>
      <c r="H5" s="16"/>
      <c r="I5" s="15">
        <f>I6+I8+I16</f>
        <v>4715.37</v>
      </c>
      <c r="J5" s="15">
        <f>J6+J8+J16</f>
        <v>4715.37</v>
      </c>
      <c r="K5" s="16"/>
      <c r="L5" s="16"/>
      <c r="M5" s="16"/>
      <c r="N5" s="16"/>
      <c r="O5" s="16"/>
      <c r="P5" s="16"/>
      <c r="Q5" s="16"/>
      <c r="R5" s="16"/>
      <c r="S5" s="16"/>
      <c r="T5" s="16"/>
      <c r="U5" s="16"/>
      <c r="V5" s="16"/>
      <c r="W5" s="40"/>
    </row>
    <row r="6" s="1" customFormat="1" ht="20" customHeight="1" spans="1:23">
      <c r="A6" s="17" t="s">
        <v>28</v>
      </c>
      <c r="B6" s="18"/>
      <c r="C6" s="19"/>
      <c r="D6" s="15"/>
      <c r="E6" s="16"/>
      <c r="F6" s="15"/>
      <c r="G6" s="15"/>
      <c r="H6" s="20"/>
      <c r="I6" s="15">
        <f t="shared" ref="I6:I11" si="0">J6</f>
        <v>381.31</v>
      </c>
      <c r="J6" s="15">
        <f>J7</f>
        <v>381.31</v>
      </c>
      <c r="K6" s="16"/>
      <c r="L6" s="16"/>
      <c r="M6" s="16"/>
      <c r="N6" s="16"/>
      <c r="O6" s="16"/>
      <c r="P6" s="16"/>
      <c r="Q6" s="16"/>
      <c r="R6" s="16"/>
      <c r="S6" s="16"/>
      <c r="T6" s="16"/>
      <c r="U6" s="16"/>
      <c r="V6" s="16"/>
      <c r="W6" s="40"/>
    </row>
    <row r="7" s="1" customFormat="1" ht="60" customHeight="1" spans="1:23">
      <c r="A7" s="21" t="s">
        <v>29</v>
      </c>
      <c r="B7" s="22" t="s">
        <v>30</v>
      </c>
      <c r="C7" s="23" t="s">
        <v>31</v>
      </c>
      <c r="D7" s="24" t="s">
        <v>32</v>
      </c>
      <c r="E7" s="25" t="s">
        <v>33</v>
      </c>
      <c r="F7" s="24"/>
      <c r="G7" s="15"/>
      <c r="H7" s="20" t="s">
        <v>34</v>
      </c>
      <c r="I7" s="24">
        <f t="shared" si="0"/>
        <v>381.31</v>
      </c>
      <c r="J7" s="24">
        <v>381.31</v>
      </c>
      <c r="K7" s="16"/>
      <c r="L7" s="16"/>
      <c r="M7" s="16"/>
      <c r="N7" s="16"/>
      <c r="O7" s="16"/>
      <c r="P7" s="16"/>
      <c r="Q7" s="16"/>
      <c r="R7" s="16"/>
      <c r="S7" s="16"/>
      <c r="T7" s="16"/>
      <c r="U7" s="16"/>
      <c r="V7" s="16"/>
      <c r="W7" s="40"/>
    </row>
    <row r="8" s="1" customFormat="1" ht="27.95" customHeight="1" spans="1:23">
      <c r="A8" s="12" t="s">
        <v>35</v>
      </c>
      <c r="B8" s="13"/>
      <c r="C8" s="14"/>
      <c r="D8" s="15"/>
      <c r="E8" s="16"/>
      <c r="F8" s="15"/>
      <c r="G8" s="15"/>
      <c r="H8" s="21"/>
      <c r="I8" s="15">
        <f t="shared" si="0"/>
        <v>2519.06</v>
      </c>
      <c r="J8" s="15">
        <f>SUM(J9:J15)</f>
        <v>2519.06</v>
      </c>
      <c r="K8" s="16"/>
      <c r="L8" s="16"/>
      <c r="M8" s="16"/>
      <c r="N8" s="16"/>
      <c r="O8" s="16"/>
      <c r="P8" s="16"/>
      <c r="Q8" s="16"/>
      <c r="R8" s="16"/>
      <c r="S8" s="16"/>
      <c r="T8" s="16"/>
      <c r="U8" s="16"/>
      <c r="V8" s="16"/>
      <c r="W8" s="40"/>
    </row>
    <row r="9" ht="54" customHeight="1" spans="1:23">
      <c r="A9" s="21" t="s">
        <v>29</v>
      </c>
      <c r="B9" s="22" t="s">
        <v>30</v>
      </c>
      <c r="C9" s="21" t="s">
        <v>36</v>
      </c>
      <c r="D9" s="21" t="s">
        <v>37</v>
      </c>
      <c r="E9" s="22" t="s">
        <v>38</v>
      </c>
      <c r="F9" s="21" t="s">
        <v>39</v>
      </c>
      <c r="G9" s="21" t="s">
        <v>40</v>
      </c>
      <c r="H9" s="21" t="s">
        <v>41</v>
      </c>
      <c r="I9" s="24">
        <f t="shared" si="0"/>
        <v>2054.02</v>
      </c>
      <c r="J9" s="21">
        <f>2100-45.98</f>
        <v>2054.02</v>
      </c>
      <c r="K9" s="22"/>
      <c r="L9" s="22"/>
      <c r="M9" s="22"/>
      <c r="N9" s="22"/>
      <c r="O9" s="22"/>
      <c r="P9" s="22"/>
      <c r="Q9" s="22"/>
      <c r="R9" s="22"/>
      <c r="S9" s="41" t="s">
        <v>42</v>
      </c>
      <c r="T9" s="22"/>
      <c r="U9" s="22"/>
      <c r="V9" s="42" t="s">
        <v>43</v>
      </c>
      <c r="W9" s="22"/>
    </row>
    <row r="10" ht="54" customHeight="1" spans="1:23">
      <c r="A10" s="21" t="s">
        <v>29</v>
      </c>
      <c r="B10" s="22" t="s">
        <v>30</v>
      </c>
      <c r="C10" s="21" t="s">
        <v>44</v>
      </c>
      <c r="D10" s="21" t="s">
        <v>45</v>
      </c>
      <c r="E10" s="22" t="s">
        <v>38</v>
      </c>
      <c r="F10" s="21" t="s">
        <v>39</v>
      </c>
      <c r="G10" s="21" t="s">
        <v>40</v>
      </c>
      <c r="H10" s="21" t="s">
        <v>46</v>
      </c>
      <c r="I10" s="24">
        <f t="shared" si="0"/>
        <v>90.04</v>
      </c>
      <c r="J10" s="21">
        <v>90.04</v>
      </c>
      <c r="K10" s="22"/>
      <c r="L10" s="22"/>
      <c r="M10" s="22"/>
      <c r="N10" s="22"/>
      <c r="O10" s="22"/>
      <c r="P10" s="22"/>
      <c r="Q10" s="22"/>
      <c r="R10" s="22"/>
      <c r="S10" s="41" t="s">
        <v>42</v>
      </c>
      <c r="T10" s="22"/>
      <c r="U10" s="22"/>
      <c r="V10" s="42" t="s">
        <v>43</v>
      </c>
      <c r="W10" s="22"/>
    </row>
    <row r="11" ht="84" customHeight="1" spans="1:23">
      <c r="A11" s="21" t="s">
        <v>29</v>
      </c>
      <c r="B11" s="22" t="s">
        <v>30</v>
      </c>
      <c r="C11" s="21" t="s">
        <v>47</v>
      </c>
      <c r="D11" s="21" t="s">
        <v>48</v>
      </c>
      <c r="E11" s="22" t="s">
        <v>38</v>
      </c>
      <c r="F11" s="21" t="s">
        <v>49</v>
      </c>
      <c r="G11" s="21" t="s">
        <v>40</v>
      </c>
      <c r="H11" s="21" t="s">
        <v>50</v>
      </c>
      <c r="I11" s="24">
        <f t="shared" si="0"/>
        <v>100</v>
      </c>
      <c r="J11" s="21">
        <v>100</v>
      </c>
      <c r="K11" s="22"/>
      <c r="L11" s="22"/>
      <c r="M11" s="22"/>
      <c r="N11" s="22"/>
      <c r="O11" s="22"/>
      <c r="P11" s="22"/>
      <c r="Q11" s="22"/>
      <c r="R11" s="22"/>
      <c r="S11" s="41" t="s">
        <v>42</v>
      </c>
      <c r="T11" s="22" t="s">
        <v>51</v>
      </c>
      <c r="U11" s="22" t="s">
        <v>52</v>
      </c>
      <c r="V11" s="42" t="s">
        <v>43</v>
      </c>
      <c r="W11" s="22" t="s">
        <v>53</v>
      </c>
    </row>
    <row r="12" ht="105.95" customHeight="1" spans="1:23">
      <c r="A12" s="21" t="s">
        <v>29</v>
      </c>
      <c r="B12" s="22" t="s">
        <v>30</v>
      </c>
      <c r="C12" s="21" t="s">
        <v>54</v>
      </c>
      <c r="D12" s="21" t="s">
        <v>55</v>
      </c>
      <c r="E12" s="22" t="s">
        <v>38</v>
      </c>
      <c r="F12" s="21" t="s">
        <v>56</v>
      </c>
      <c r="G12" s="21" t="s">
        <v>40</v>
      </c>
      <c r="H12" s="26" t="s">
        <v>57</v>
      </c>
      <c r="I12" s="24">
        <f t="shared" ref="I10:I31" si="1">J12</f>
        <v>100</v>
      </c>
      <c r="J12" s="21">
        <v>100</v>
      </c>
      <c r="K12" s="22"/>
      <c r="L12" s="22"/>
      <c r="M12" s="22"/>
      <c r="N12" s="22"/>
      <c r="O12" s="22"/>
      <c r="P12" s="22"/>
      <c r="Q12" s="22"/>
      <c r="R12" s="22"/>
      <c r="S12" s="41" t="s">
        <v>42</v>
      </c>
      <c r="T12" s="22" t="s">
        <v>51</v>
      </c>
      <c r="U12" s="22" t="s">
        <v>52</v>
      </c>
      <c r="V12" s="42" t="s">
        <v>43</v>
      </c>
      <c r="W12" s="22" t="s">
        <v>58</v>
      </c>
    </row>
    <row r="13" ht="122" customHeight="1" spans="1:23">
      <c r="A13" s="21" t="s">
        <v>29</v>
      </c>
      <c r="B13" s="22" t="s">
        <v>30</v>
      </c>
      <c r="C13" s="21" t="s">
        <v>59</v>
      </c>
      <c r="D13" s="21" t="s">
        <v>55</v>
      </c>
      <c r="E13" s="22" t="s">
        <v>38</v>
      </c>
      <c r="F13" s="21" t="s">
        <v>60</v>
      </c>
      <c r="G13" s="21" t="s">
        <v>40</v>
      </c>
      <c r="H13" s="21" t="s">
        <v>61</v>
      </c>
      <c r="I13" s="24">
        <f t="shared" si="1"/>
        <v>100</v>
      </c>
      <c r="J13" s="21">
        <v>100</v>
      </c>
      <c r="K13" s="22"/>
      <c r="L13" s="22"/>
      <c r="M13" s="22"/>
      <c r="N13" s="22"/>
      <c r="O13" s="22"/>
      <c r="P13" s="22"/>
      <c r="Q13" s="22"/>
      <c r="R13" s="22"/>
      <c r="S13" s="41" t="s">
        <v>42</v>
      </c>
      <c r="T13" s="22" t="s">
        <v>51</v>
      </c>
      <c r="U13" s="22" t="s">
        <v>52</v>
      </c>
      <c r="V13" s="42" t="s">
        <v>43</v>
      </c>
      <c r="W13" s="22" t="s">
        <v>62</v>
      </c>
    </row>
    <row r="14" ht="79" customHeight="1" spans="1:23">
      <c r="A14" s="21" t="s">
        <v>29</v>
      </c>
      <c r="B14" s="22" t="s">
        <v>30</v>
      </c>
      <c r="C14" s="21" t="s">
        <v>63</v>
      </c>
      <c r="D14" s="21" t="s">
        <v>64</v>
      </c>
      <c r="E14" s="22" t="s">
        <v>38</v>
      </c>
      <c r="F14" s="21" t="s">
        <v>65</v>
      </c>
      <c r="G14" s="21" t="s">
        <v>40</v>
      </c>
      <c r="H14" s="21" t="s">
        <v>66</v>
      </c>
      <c r="I14" s="24">
        <f t="shared" si="1"/>
        <v>25</v>
      </c>
      <c r="J14" s="21">
        <v>25</v>
      </c>
      <c r="K14" s="22"/>
      <c r="L14" s="22"/>
      <c r="M14" s="22"/>
      <c r="N14" s="22"/>
      <c r="O14" s="22"/>
      <c r="P14" s="22"/>
      <c r="Q14" s="22"/>
      <c r="R14" s="22"/>
      <c r="S14" s="41" t="s">
        <v>67</v>
      </c>
      <c r="T14" s="41" t="s">
        <v>68</v>
      </c>
      <c r="U14" s="41" t="s">
        <v>69</v>
      </c>
      <c r="V14" s="42" t="s">
        <v>43</v>
      </c>
      <c r="W14" s="22" t="s">
        <v>70</v>
      </c>
    </row>
    <row r="15" ht="76" customHeight="1" spans="1:23">
      <c r="A15" s="21" t="s">
        <v>29</v>
      </c>
      <c r="B15" s="22" t="s">
        <v>30</v>
      </c>
      <c r="C15" s="21" t="s">
        <v>71</v>
      </c>
      <c r="D15" s="21" t="s">
        <v>72</v>
      </c>
      <c r="E15" s="22" t="s">
        <v>38</v>
      </c>
      <c r="F15" s="21" t="s">
        <v>73</v>
      </c>
      <c r="G15" s="21" t="s">
        <v>40</v>
      </c>
      <c r="H15" s="21" t="s">
        <v>74</v>
      </c>
      <c r="I15" s="24">
        <f t="shared" si="1"/>
        <v>50</v>
      </c>
      <c r="J15" s="21">
        <v>50</v>
      </c>
      <c r="K15" s="22"/>
      <c r="L15" s="22"/>
      <c r="M15" s="22"/>
      <c r="N15" s="22"/>
      <c r="O15" s="22"/>
      <c r="P15" s="22"/>
      <c r="Q15" s="22"/>
      <c r="R15" s="22"/>
      <c r="S15" s="41" t="s">
        <v>67</v>
      </c>
      <c r="T15" s="41" t="s">
        <v>68</v>
      </c>
      <c r="U15" s="41" t="s">
        <v>69</v>
      </c>
      <c r="V15" s="42" t="s">
        <v>43</v>
      </c>
      <c r="W15" s="22" t="s">
        <v>75</v>
      </c>
    </row>
    <row r="16" s="1" customFormat="1" ht="18.95" customHeight="1" spans="1:23">
      <c r="A16" s="17" t="s">
        <v>76</v>
      </c>
      <c r="B16" s="18"/>
      <c r="C16" s="19"/>
      <c r="D16" s="27"/>
      <c r="E16" s="28"/>
      <c r="F16" s="27"/>
      <c r="G16" s="27"/>
      <c r="H16" s="28"/>
      <c r="I16" s="15">
        <f t="shared" si="1"/>
        <v>1815</v>
      </c>
      <c r="J16" s="27">
        <f>SUM(J17:J31)</f>
        <v>1815</v>
      </c>
      <c r="K16" s="28"/>
      <c r="L16" s="28"/>
      <c r="M16" s="28"/>
      <c r="N16" s="28"/>
      <c r="O16" s="28"/>
      <c r="P16" s="28"/>
      <c r="Q16" s="28"/>
      <c r="R16" s="28"/>
      <c r="S16" s="28"/>
      <c r="T16" s="28"/>
      <c r="U16" s="28"/>
      <c r="V16" s="42"/>
      <c r="W16" s="28"/>
    </row>
    <row r="17" ht="60.95" customHeight="1" spans="1:23">
      <c r="A17" s="21" t="s">
        <v>29</v>
      </c>
      <c r="B17" s="22" t="s">
        <v>30</v>
      </c>
      <c r="C17" s="21" t="s">
        <v>77</v>
      </c>
      <c r="D17" s="21" t="s">
        <v>64</v>
      </c>
      <c r="E17" s="21" t="s">
        <v>78</v>
      </c>
      <c r="F17" s="21" t="s">
        <v>79</v>
      </c>
      <c r="G17" s="21" t="s">
        <v>40</v>
      </c>
      <c r="H17" s="21" t="s">
        <v>80</v>
      </c>
      <c r="I17" s="24">
        <f t="shared" si="1"/>
        <v>65</v>
      </c>
      <c r="J17" s="21">
        <v>65</v>
      </c>
      <c r="K17" s="22"/>
      <c r="L17" s="22"/>
      <c r="M17" s="22"/>
      <c r="N17" s="22"/>
      <c r="O17" s="22"/>
      <c r="P17" s="22"/>
      <c r="Q17" s="22"/>
      <c r="R17" s="41"/>
      <c r="S17" s="41" t="s">
        <v>67</v>
      </c>
      <c r="T17" s="41" t="s">
        <v>68</v>
      </c>
      <c r="U17" s="41" t="s">
        <v>69</v>
      </c>
      <c r="V17" s="42" t="s">
        <v>43</v>
      </c>
      <c r="W17" s="22" t="s">
        <v>81</v>
      </c>
    </row>
    <row r="18" ht="66" customHeight="1" spans="1:23">
      <c r="A18" s="21" t="s">
        <v>29</v>
      </c>
      <c r="B18" s="22" t="s">
        <v>30</v>
      </c>
      <c r="C18" s="21" t="s">
        <v>82</v>
      </c>
      <c r="D18" s="21" t="s">
        <v>64</v>
      </c>
      <c r="E18" s="21" t="s">
        <v>78</v>
      </c>
      <c r="F18" s="21" t="s">
        <v>83</v>
      </c>
      <c r="G18" s="21" t="s">
        <v>40</v>
      </c>
      <c r="H18" s="21" t="s">
        <v>84</v>
      </c>
      <c r="I18" s="24">
        <f t="shared" si="1"/>
        <v>110</v>
      </c>
      <c r="J18" s="21">
        <v>110</v>
      </c>
      <c r="K18" s="22"/>
      <c r="L18" s="22"/>
      <c r="M18" s="22"/>
      <c r="N18" s="22"/>
      <c r="O18" s="22"/>
      <c r="P18" s="22"/>
      <c r="Q18" s="22"/>
      <c r="R18" s="22"/>
      <c r="S18" s="41" t="s">
        <v>67</v>
      </c>
      <c r="T18" s="41" t="s">
        <v>68</v>
      </c>
      <c r="U18" s="41" t="s">
        <v>69</v>
      </c>
      <c r="V18" s="42" t="s">
        <v>43</v>
      </c>
      <c r="W18" s="22" t="s">
        <v>85</v>
      </c>
    </row>
    <row r="19" ht="69" customHeight="1" spans="1:23">
      <c r="A19" s="21" t="s">
        <v>29</v>
      </c>
      <c r="B19" s="22" t="s">
        <v>30</v>
      </c>
      <c r="C19" s="21" t="s">
        <v>86</v>
      </c>
      <c r="D19" s="21" t="s">
        <v>87</v>
      </c>
      <c r="E19" s="21" t="s">
        <v>78</v>
      </c>
      <c r="F19" s="21" t="s">
        <v>88</v>
      </c>
      <c r="G19" s="21" t="s">
        <v>40</v>
      </c>
      <c r="H19" s="21" t="s">
        <v>89</v>
      </c>
      <c r="I19" s="24">
        <f t="shared" si="1"/>
        <v>100</v>
      </c>
      <c r="J19" s="21">
        <v>100</v>
      </c>
      <c r="K19" s="22"/>
      <c r="L19" s="22"/>
      <c r="M19" s="22"/>
      <c r="N19" s="22"/>
      <c r="O19" s="22"/>
      <c r="P19" s="22"/>
      <c r="Q19" s="22"/>
      <c r="R19" s="22"/>
      <c r="S19" s="41" t="s">
        <v>67</v>
      </c>
      <c r="T19" s="41" t="s">
        <v>68</v>
      </c>
      <c r="U19" s="41" t="s">
        <v>69</v>
      </c>
      <c r="V19" s="42" t="s">
        <v>43</v>
      </c>
      <c r="W19" s="43" t="s">
        <v>90</v>
      </c>
    </row>
    <row r="20" ht="69" customHeight="1" spans="1:23">
      <c r="A20" s="21" t="s">
        <v>29</v>
      </c>
      <c r="B20" s="22" t="s">
        <v>30</v>
      </c>
      <c r="C20" s="21" t="s">
        <v>91</v>
      </c>
      <c r="D20" s="21" t="s">
        <v>92</v>
      </c>
      <c r="E20" s="21" t="s">
        <v>78</v>
      </c>
      <c r="F20" s="21" t="s">
        <v>93</v>
      </c>
      <c r="G20" s="29" t="s">
        <v>94</v>
      </c>
      <c r="H20" s="30" t="s">
        <v>95</v>
      </c>
      <c r="I20" s="24">
        <f t="shared" si="1"/>
        <v>33</v>
      </c>
      <c r="J20" s="21">
        <v>33</v>
      </c>
      <c r="K20" s="22"/>
      <c r="L20" s="22"/>
      <c r="M20" s="21"/>
      <c r="N20" s="22"/>
      <c r="O20" s="22"/>
      <c r="P20" s="22"/>
      <c r="Q20" s="22"/>
      <c r="R20" s="22"/>
      <c r="S20" s="41" t="s">
        <v>67</v>
      </c>
      <c r="T20" s="41" t="s">
        <v>68</v>
      </c>
      <c r="U20" s="41" t="s">
        <v>69</v>
      </c>
      <c r="V20" s="42" t="s">
        <v>43</v>
      </c>
      <c r="W20" s="30" t="s">
        <v>96</v>
      </c>
    </row>
    <row r="21" ht="69" customHeight="1" spans="1:23">
      <c r="A21" s="21" t="s">
        <v>29</v>
      </c>
      <c r="B21" s="22" t="s">
        <v>30</v>
      </c>
      <c r="C21" s="21" t="s">
        <v>97</v>
      </c>
      <c r="D21" s="21" t="s">
        <v>92</v>
      </c>
      <c r="E21" s="21" t="s">
        <v>78</v>
      </c>
      <c r="F21" s="21" t="s">
        <v>98</v>
      </c>
      <c r="G21" s="29" t="s">
        <v>94</v>
      </c>
      <c r="H21" s="30" t="s">
        <v>99</v>
      </c>
      <c r="I21" s="24">
        <f t="shared" si="1"/>
        <v>300</v>
      </c>
      <c r="J21" s="21">
        <v>300</v>
      </c>
      <c r="K21" s="22"/>
      <c r="L21" s="22"/>
      <c r="M21" s="22"/>
      <c r="N21" s="22"/>
      <c r="O21" s="22"/>
      <c r="P21" s="22"/>
      <c r="Q21" s="22"/>
      <c r="R21" s="22"/>
      <c r="S21" s="41" t="s">
        <v>67</v>
      </c>
      <c r="T21" s="41" t="s">
        <v>68</v>
      </c>
      <c r="U21" s="41" t="s">
        <v>69</v>
      </c>
      <c r="V21" s="42" t="s">
        <v>43</v>
      </c>
      <c r="W21" s="30" t="s">
        <v>100</v>
      </c>
    </row>
    <row r="22" ht="69" customHeight="1" spans="1:23">
      <c r="A22" s="21" t="s">
        <v>29</v>
      </c>
      <c r="B22" s="22" t="s">
        <v>30</v>
      </c>
      <c r="C22" s="21" t="s">
        <v>101</v>
      </c>
      <c r="D22" s="21" t="s">
        <v>92</v>
      </c>
      <c r="E22" s="21" t="s">
        <v>78</v>
      </c>
      <c r="F22" s="21" t="s">
        <v>102</v>
      </c>
      <c r="G22" s="29" t="s">
        <v>94</v>
      </c>
      <c r="H22" s="30" t="s">
        <v>103</v>
      </c>
      <c r="I22" s="24">
        <f t="shared" si="1"/>
        <v>30</v>
      </c>
      <c r="J22" s="21">
        <v>30</v>
      </c>
      <c r="K22" s="22"/>
      <c r="L22" s="22"/>
      <c r="M22" s="21"/>
      <c r="N22" s="22"/>
      <c r="O22" s="22"/>
      <c r="P22" s="22"/>
      <c r="Q22" s="22"/>
      <c r="R22" s="22"/>
      <c r="S22" s="41" t="s">
        <v>67</v>
      </c>
      <c r="T22" s="41" t="s">
        <v>68</v>
      </c>
      <c r="U22" s="41" t="s">
        <v>69</v>
      </c>
      <c r="V22" s="42" t="s">
        <v>43</v>
      </c>
      <c r="W22" s="30" t="s">
        <v>104</v>
      </c>
    </row>
    <row r="23" ht="69" customHeight="1" spans="1:23">
      <c r="A23" s="21" t="s">
        <v>29</v>
      </c>
      <c r="B23" s="22" t="s">
        <v>30</v>
      </c>
      <c r="C23" s="21" t="s">
        <v>105</v>
      </c>
      <c r="D23" s="21" t="s">
        <v>92</v>
      </c>
      <c r="E23" s="21" t="s">
        <v>78</v>
      </c>
      <c r="F23" s="21" t="s">
        <v>106</v>
      </c>
      <c r="G23" s="29" t="s">
        <v>94</v>
      </c>
      <c r="H23" s="30" t="s">
        <v>107</v>
      </c>
      <c r="I23" s="24">
        <f t="shared" si="1"/>
        <v>137</v>
      </c>
      <c r="J23" s="21">
        <v>137</v>
      </c>
      <c r="K23" s="22"/>
      <c r="L23" s="22"/>
      <c r="M23" s="22"/>
      <c r="N23" s="22"/>
      <c r="O23" s="22"/>
      <c r="P23" s="22"/>
      <c r="Q23" s="22"/>
      <c r="R23" s="22"/>
      <c r="S23" s="41" t="s">
        <v>67</v>
      </c>
      <c r="T23" s="41" t="s">
        <v>68</v>
      </c>
      <c r="U23" s="41" t="s">
        <v>69</v>
      </c>
      <c r="V23" s="42" t="s">
        <v>43</v>
      </c>
      <c r="W23" s="30" t="s">
        <v>108</v>
      </c>
    </row>
    <row r="24" ht="69" customHeight="1" spans="1:23">
      <c r="A24" s="21" t="s">
        <v>29</v>
      </c>
      <c r="B24" s="22" t="s">
        <v>30</v>
      </c>
      <c r="C24" s="21" t="s">
        <v>109</v>
      </c>
      <c r="D24" s="21" t="s">
        <v>110</v>
      </c>
      <c r="E24" s="21" t="s">
        <v>78</v>
      </c>
      <c r="F24" s="21" t="s">
        <v>111</v>
      </c>
      <c r="G24" s="21" t="s">
        <v>40</v>
      </c>
      <c r="H24" s="21" t="s">
        <v>112</v>
      </c>
      <c r="I24" s="24">
        <f t="shared" si="1"/>
        <v>162</v>
      </c>
      <c r="J24" s="21">
        <v>162</v>
      </c>
      <c r="K24" s="22"/>
      <c r="L24" s="22"/>
      <c r="M24" s="22"/>
      <c r="N24" s="22"/>
      <c r="O24" s="22"/>
      <c r="P24" s="22"/>
      <c r="Q24" s="22"/>
      <c r="R24" s="22"/>
      <c r="S24" s="41" t="s">
        <v>67</v>
      </c>
      <c r="T24" s="41" t="s">
        <v>68</v>
      </c>
      <c r="U24" s="41" t="s">
        <v>69</v>
      </c>
      <c r="V24" s="42" t="s">
        <v>43</v>
      </c>
      <c r="W24" s="22" t="s">
        <v>113</v>
      </c>
    </row>
    <row r="25" ht="61" customHeight="1" spans="1:23">
      <c r="A25" s="21" t="s">
        <v>29</v>
      </c>
      <c r="B25" s="22" t="s">
        <v>30</v>
      </c>
      <c r="C25" s="21" t="s">
        <v>114</v>
      </c>
      <c r="D25" s="21" t="s">
        <v>110</v>
      </c>
      <c r="E25" s="21" t="s">
        <v>78</v>
      </c>
      <c r="F25" s="21" t="s">
        <v>115</v>
      </c>
      <c r="G25" s="21" t="s">
        <v>40</v>
      </c>
      <c r="H25" s="21" t="s">
        <v>116</v>
      </c>
      <c r="I25" s="24">
        <f t="shared" si="1"/>
        <v>170</v>
      </c>
      <c r="J25" s="21">
        <v>170</v>
      </c>
      <c r="K25" s="22"/>
      <c r="L25" s="22"/>
      <c r="M25" s="22"/>
      <c r="N25" s="22"/>
      <c r="O25" s="22"/>
      <c r="P25" s="22"/>
      <c r="Q25" s="22"/>
      <c r="R25" s="22"/>
      <c r="S25" s="41" t="s">
        <v>67</v>
      </c>
      <c r="T25" s="41" t="s">
        <v>68</v>
      </c>
      <c r="U25" s="41" t="s">
        <v>69</v>
      </c>
      <c r="V25" s="42" t="s">
        <v>43</v>
      </c>
      <c r="W25" s="22" t="s">
        <v>117</v>
      </c>
    </row>
    <row r="26" ht="63" customHeight="1" spans="1:23">
      <c r="A26" s="21" t="s">
        <v>29</v>
      </c>
      <c r="B26" s="22" t="s">
        <v>30</v>
      </c>
      <c r="C26" s="21" t="s">
        <v>118</v>
      </c>
      <c r="D26" s="21" t="s">
        <v>110</v>
      </c>
      <c r="E26" s="21" t="s">
        <v>78</v>
      </c>
      <c r="F26" s="21" t="s">
        <v>119</v>
      </c>
      <c r="G26" s="21" t="s">
        <v>40</v>
      </c>
      <c r="H26" s="21" t="s">
        <v>120</v>
      </c>
      <c r="I26" s="24">
        <f t="shared" si="1"/>
        <v>56</v>
      </c>
      <c r="J26" s="21">
        <v>56</v>
      </c>
      <c r="K26" s="22"/>
      <c r="L26" s="22"/>
      <c r="M26" s="22"/>
      <c r="N26" s="22"/>
      <c r="O26" s="22"/>
      <c r="P26" s="22"/>
      <c r="Q26" s="22"/>
      <c r="R26" s="22"/>
      <c r="S26" s="41" t="s">
        <v>67</v>
      </c>
      <c r="T26" s="41" t="s">
        <v>68</v>
      </c>
      <c r="U26" s="41" t="s">
        <v>69</v>
      </c>
      <c r="V26" s="42" t="s">
        <v>43</v>
      </c>
      <c r="W26" s="22" t="s">
        <v>121</v>
      </c>
    </row>
    <row r="27" ht="51" customHeight="1" spans="1:23">
      <c r="A27" s="21" t="s">
        <v>29</v>
      </c>
      <c r="B27" s="22" t="s">
        <v>30</v>
      </c>
      <c r="C27" s="21" t="s">
        <v>122</v>
      </c>
      <c r="D27" s="21" t="s">
        <v>110</v>
      </c>
      <c r="E27" s="21" t="s">
        <v>123</v>
      </c>
      <c r="F27" s="21" t="s">
        <v>124</v>
      </c>
      <c r="G27" s="21" t="s">
        <v>40</v>
      </c>
      <c r="H27" s="21" t="s">
        <v>125</v>
      </c>
      <c r="I27" s="24">
        <f t="shared" si="1"/>
        <v>7</v>
      </c>
      <c r="J27" s="21">
        <v>7</v>
      </c>
      <c r="K27" s="22"/>
      <c r="L27" s="22"/>
      <c r="M27" s="22"/>
      <c r="N27" s="22"/>
      <c r="O27" s="22"/>
      <c r="P27" s="22"/>
      <c r="Q27" s="22"/>
      <c r="R27" s="22"/>
      <c r="S27" s="41" t="s">
        <v>67</v>
      </c>
      <c r="T27" s="41" t="s">
        <v>68</v>
      </c>
      <c r="U27" s="41" t="s">
        <v>69</v>
      </c>
      <c r="V27" s="42" t="s">
        <v>43</v>
      </c>
      <c r="W27" s="22" t="s">
        <v>126</v>
      </c>
    </row>
    <row r="28" ht="60" customHeight="1" spans="1:23">
      <c r="A28" s="21" t="s">
        <v>29</v>
      </c>
      <c r="B28" s="22" t="s">
        <v>30</v>
      </c>
      <c r="C28" s="21" t="s">
        <v>127</v>
      </c>
      <c r="D28" s="21" t="s">
        <v>128</v>
      </c>
      <c r="E28" s="21" t="s">
        <v>78</v>
      </c>
      <c r="F28" s="21" t="s">
        <v>129</v>
      </c>
      <c r="G28" s="21" t="s">
        <v>40</v>
      </c>
      <c r="H28" s="21" t="s">
        <v>130</v>
      </c>
      <c r="I28" s="24">
        <f t="shared" si="1"/>
        <v>220</v>
      </c>
      <c r="J28" s="21">
        <v>220</v>
      </c>
      <c r="K28" s="22"/>
      <c r="L28" s="22"/>
      <c r="M28" s="22"/>
      <c r="N28" s="22"/>
      <c r="O28" s="22"/>
      <c r="P28" s="22"/>
      <c r="Q28" s="22"/>
      <c r="R28" s="22"/>
      <c r="S28" s="41" t="s">
        <v>67</v>
      </c>
      <c r="T28" s="41" t="s">
        <v>68</v>
      </c>
      <c r="U28" s="41" t="s">
        <v>69</v>
      </c>
      <c r="V28" s="42" t="s">
        <v>43</v>
      </c>
      <c r="W28" s="22" t="s">
        <v>131</v>
      </c>
    </row>
    <row r="29" ht="60" customHeight="1" spans="1:23">
      <c r="A29" s="21" t="s">
        <v>29</v>
      </c>
      <c r="B29" s="22" t="s">
        <v>30</v>
      </c>
      <c r="C29" s="21" t="s">
        <v>132</v>
      </c>
      <c r="D29" s="21" t="s">
        <v>133</v>
      </c>
      <c r="E29" s="21" t="s">
        <v>78</v>
      </c>
      <c r="F29" s="21" t="s">
        <v>134</v>
      </c>
      <c r="G29" s="21" t="s">
        <v>40</v>
      </c>
      <c r="H29" s="21" t="s">
        <v>135</v>
      </c>
      <c r="I29" s="24">
        <f t="shared" si="1"/>
        <v>150</v>
      </c>
      <c r="J29" s="21">
        <v>150</v>
      </c>
      <c r="K29" s="22"/>
      <c r="L29" s="22"/>
      <c r="M29" s="22"/>
      <c r="N29" s="22"/>
      <c r="O29" s="22"/>
      <c r="P29" s="22"/>
      <c r="Q29" s="22"/>
      <c r="R29" s="22"/>
      <c r="S29" s="41" t="s">
        <v>67</v>
      </c>
      <c r="T29" s="41" t="s">
        <v>68</v>
      </c>
      <c r="U29" s="41" t="s">
        <v>69</v>
      </c>
      <c r="V29" s="42" t="s">
        <v>43</v>
      </c>
      <c r="W29" s="22" t="s">
        <v>136</v>
      </c>
    </row>
    <row r="30" ht="58" customHeight="1" spans="1:23">
      <c r="A30" s="21" t="s">
        <v>29</v>
      </c>
      <c r="B30" s="22" t="s">
        <v>30</v>
      </c>
      <c r="C30" s="21" t="s">
        <v>137</v>
      </c>
      <c r="D30" s="21" t="s">
        <v>138</v>
      </c>
      <c r="E30" s="21" t="s">
        <v>78</v>
      </c>
      <c r="F30" s="21" t="s">
        <v>139</v>
      </c>
      <c r="G30" s="21" t="s">
        <v>40</v>
      </c>
      <c r="H30" s="21" t="s">
        <v>140</v>
      </c>
      <c r="I30" s="24">
        <f t="shared" si="1"/>
        <v>175</v>
      </c>
      <c r="J30" s="21">
        <v>175</v>
      </c>
      <c r="K30" s="22"/>
      <c r="L30" s="22"/>
      <c r="M30" s="22"/>
      <c r="N30" s="22"/>
      <c r="O30" s="22"/>
      <c r="P30" s="22"/>
      <c r="Q30" s="22"/>
      <c r="R30" s="22"/>
      <c r="S30" s="41" t="s">
        <v>67</v>
      </c>
      <c r="T30" s="41" t="s">
        <v>68</v>
      </c>
      <c r="U30" s="41" t="s">
        <v>69</v>
      </c>
      <c r="V30" s="42" t="s">
        <v>43</v>
      </c>
      <c r="W30" s="22" t="s">
        <v>141</v>
      </c>
    </row>
    <row r="31" ht="153" customHeight="1" spans="1:23">
      <c r="A31" s="21" t="s">
        <v>29</v>
      </c>
      <c r="B31" s="22" t="s">
        <v>30</v>
      </c>
      <c r="C31" s="21" t="s">
        <v>142</v>
      </c>
      <c r="D31" s="21" t="s">
        <v>55</v>
      </c>
      <c r="E31" s="21" t="s">
        <v>123</v>
      </c>
      <c r="F31" s="21" t="s">
        <v>143</v>
      </c>
      <c r="G31" s="21" t="s">
        <v>40</v>
      </c>
      <c r="H31" s="21" t="s">
        <v>144</v>
      </c>
      <c r="I31" s="24">
        <f t="shared" si="1"/>
        <v>100</v>
      </c>
      <c r="J31" s="21">
        <v>100</v>
      </c>
      <c r="K31" s="22"/>
      <c r="L31" s="22"/>
      <c r="M31" s="22"/>
      <c r="N31" s="22"/>
      <c r="O31" s="22"/>
      <c r="P31" s="22"/>
      <c r="Q31" s="22"/>
      <c r="R31" s="22"/>
      <c r="S31" s="41" t="s">
        <v>67</v>
      </c>
      <c r="T31" s="41" t="s">
        <v>68</v>
      </c>
      <c r="U31" s="41" t="s">
        <v>69</v>
      </c>
      <c r="V31" s="42" t="s">
        <v>43</v>
      </c>
      <c r="W31" s="22" t="s">
        <v>145</v>
      </c>
    </row>
  </sheetData>
  <mergeCells count="18">
    <mergeCell ref="A1:W1"/>
    <mergeCell ref="S2:W2"/>
    <mergeCell ref="J3:R3"/>
    <mergeCell ref="S3:V3"/>
    <mergeCell ref="A5:C5"/>
    <mergeCell ref="A6:C6"/>
    <mergeCell ref="A8:C8"/>
    <mergeCell ref="A16:C16"/>
    <mergeCell ref="A3:A4"/>
    <mergeCell ref="B3:B4"/>
    <mergeCell ref="C3:C4"/>
    <mergeCell ref="D3:D4"/>
    <mergeCell ref="E3:E4"/>
    <mergeCell ref="F3:F4"/>
    <mergeCell ref="G3:G4"/>
    <mergeCell ref="H3:H4"/>
    <mergeCell ref="I3:I4"/>
    <mergeCell ref="W3:W4"/>
  </mergeCells>
  <pageMargins left="0.354166666666667" right="0.236111111111111" top="0.432638888888889" bottom="0.432638888888889" header="0.298611111111111" footer="0.196527777777778"/>
  <pageSetup paperSize="9" scale="65" orientation="landscape" horizontalDpi="600"/>
  <headerFooter>
    <oddFooter>&amp;C第&amp;P页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下达具体内容计划表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德</cp:lastModifiedBy>
  <dcterms:created xsi:type="dcterms:W3CDTF">2021-01-18T06:40:00Z</dcterms:created>
  <cp:lastPrinted>2021-02-03T06:50:00Z</cp:lastPrinted>
  <dcterms:modified xsi:type="dcterms:W3CDTF">2022-01-26T01:03:25Z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3C36067EC5A7433FA0EB8CC568DCC1E6</vt:lpwstr>
  </property>
</Properties>
</file>