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35" windowHeight="13065"/>
  </bookViews>
  <sheets>
    <sheet name="Sheet1 (2)" sheetId="1" r:id="rId1"/>
  </sheets>
  <calcPr calcId="144525" concurrentCalc="0"/>
</workbook>
</file>

<file path=xl/sharedStrings.xml><?xml version="1.0" encoding="utf-8"?>
<sst xmlns="http://schemas.openxmlformats.org/spreadsheetml/2006/main" count="85">
  <si>
    <t>2021年省对下民族宗教专项资金分配表</t>
  </si>
  <si>
    <t>单位：万元</t>
  </si>
  <si>
    <t>主管单位</t>
  </si>
  <si>
    <t>市级文件号</t>
  </si>
  <si>
    <t>项目名称</t>
  </si>
  <si>
    <t>项目实施单位</t>
  </si>
  <si>
    <t>项目类别</t>
  </si>
  <si>
    <t>项目建设地点</t>
  </si>
  <si>
    <t>建设性质</t>
  </si>
  <si>
    <t>项目计划建设内容及规模</t>
  </si>
  <si>
    <t>项目计划总投资</t>
  </si>
  <si>
    <t>其中</t>
  </si>
  <si>
    <t>功能分类</t>
  </si>
  <si>
    <t>经济分类</t>
  </si>
  <si>
    <t>支出保障分类</t>
  </si>
  <si>
    <t>项目受益村组户、建档立卡户情况</t>
  </si>
  <si>
    <t>中央财政专项资金</t>
  </si>
  <si>
    <t>省级财政专项资金</t>
  </si>
  <si>
    <t>市级财政专项资金</t>
  </si>
  <si>
    <t>中央财政涉农统筹整合资金</t>
  </si>
  <si>
    <t>省级财政涉农统筹整合资金</t>
  </si>
  <si>
    <t>市级级财政涉农统筹整合资金</t>
  </si>
  <si>
    <t>县级统筹整合资金</t>
  </si>
  <si>
    <t>其它资金</t>
  </si>
  <si>
    <t>群众自筹</t>
  </si>
  <si>
    <t>部门经济分类科目</t>
  </si>
  <si>
    <t>政府经济分类科目</t>
  </si>
  <si>
    <t>凤庆县民族宗教事务局</t>
  </si>
  <si>
    <t>临财农发〔2021〕37号</t>
  </si>
  <si>
    <t>凤庆县鲁史镇宝华村梦雄自然村民族团结进步示范村建设项目</t>
  </si>
  <si>
    <t>鲁史镇人民政府</t>
  </si>
  <si>
    <t>基础设施建设</t>
  </si>
  <si>
    <t>鲁史镇宝华村梦雄自然村</t>
  </si>
  <si>
    <t>新建</t>
  </si>
  <si>
    <r>
      <rPr>
        <sz val="9"/>
        <rFont val="宋体"/>
        <charset val="134"/>
      </rPr>
      <t>梦雄自然村产业路硬化C30混凝土1公里，长1000米</t>
    </r>
    <r>
      <rPr>
        <sz val="9"/>
        <rFont val="Arial"/>
        <charset val="134"/>
      </rPr>
      <t>×</t>
    </r>
    <r>
      <rPr>
        <sz val="9"/>
        <rFont val="宋体"/>
        <charset val="134"/>
      </rPr>
      <t>宽4米</t>
    </r>
    <r>
      <rPr>
        <sz val="9"/>
        <rFont val="Arial"/>
        <charset val="134"/>
      </rPr>
      <t>×</t>
    </r>
    <r>
      <rPr>
        <sz val="9"/>
        <rFont val="宋体"/>
        <charset val="134"/>
      </rPr>
      <t>厚0.18米。</t>
    </r>
  </si>
  <si>
    <t>2130199-其他农业农村支出</t>
  </si>
  <si>
    <t>31005-基础设施建设</t>
  </si>
  <si>
    <t>50302-基础设施建设</t>
  </si>
  <si>
    <t>8010205-其他运转保障支出</t>
  </si>
  <si>
    <t xml:space="preserve"> 项目受益77个村民小组193户927人，建档立卡贫困人口69户379人</t>
  </si>
  <si>
    <t>凤庆县鲁史镇永发村新村小组咖啡坚果仓储加工站</t>
  </si>
  <si>
    <t>永发村新村小组</t>
  </si>
  <si>
    <t>1.70平方砖木结构仓储房1间（含装修）；2.硬化晒场500平方米等。</t>
  </si>
  <si>
    <t>项目受益68户农户247人建档立卡贫困户9户30人</t>
  </si>
  <si>
    <t>凤庆县洛党镇鼎新村石头石头窝自然村民族团结进步示范村建设项目</t>
  </si>
  <si>
    <t>洛党镇人民政府</t>
  </si>
  <si>
    <t>基础设施</t>
  </si>
  <si>
    <t>洛党镇鼎新村石头窝自然村</t>
  </si>
  <si>
    <t>鼎新村石头窝自然村产业路水泥路面硬化建设：1.建设铺筑3.5m宽20cm厚C30混凝土路面300m(1050㎡含加宽包边部分);2、建设混凝三面沟300m(规格35cm x40cm)等。</t>
  </si>
  <si>
    <t>项目受益2个小组57户227人，建档立卡户11户39人。</t>
  </si>
  <si>
    <t>凤庆县洛党镇鹿鸣村何家自然村产业路建设项目</t>
  </si>
  <si>
    <t>何家自然村</t>
  </si>
  <si>
    <t>鹿鸣村何家自然村产业路水泥路面硬化建设：1.建设路形调整（找平、回填）1242㎡；2.建设路肩培土（包边）115㎡；3.建设铺筑4.9m宽18cm厚C25混凝土路面0.23km1206.5㎡(含加宽部分);4、建设混凝土挡水墙5处4m³等。</t>
  </si>
  <si>
    <t>项目受益5个小组201户812人，建档立卡户25户90人。</t>
  </si>
  <si>
    <t>凤庆县三岔河镇康明村向阳小组产业路硬化项目</t>
  </si>
  <si>
    <t>三岔河镇康明村</t>
  </si>
  <si>
    <t>康明村</t>
  </si>
  <si>
    <t>向阳小组产业路硬化：1.建设c30混凝土入户路面（共计长900米、宽2.5米、路面厚0.15米） 2.建设20立方垃圾池1个等。</t>
  </si>
  <si>
    <t>项目受益1个小组43户196人，建档立卡户2户7人。</t>
  </si>
  <si>
    <t>凤庆县新华乡白腊村梨树小组产业路硬化项目</t>
  </si>
  <si>
    <t>新华乡人民政府</t>
  </si>
  <si>
    <t>白腊村梨树小组</t>
  </si>
  <si>
    <t>路基调型2415平方米，C30混凝土产业路硬化2415平方米等。</t>
  </si>
  <si>
    <t>项目受益1个小组38户146人，建档立卡户3户11人。</t>
  </si>
  <si>
    <t>凤庆县新华乡奴古自然村民族团结进步示范村建设项目</t>
  </si>
  <si>
    <t>民族团结进步示范项目</t>
  </si>
  <si>
    <t>美华村奴古小组</t>
  </si>
  <si>
    <t>建设彝族文化产品加工，仓储车间500平方米，晒厂1000平方米。</t>
  </si>
  <si>
    <t>项目受益1个小组48户212人，建档立卡户4户14人。</t>
  </si>
  <si>
    <t>凤庆县雪山镇新联村山后自然村产业路建设项目</t>
  </si>
  <si>
    <t>雪山镇人民政府</t>
  </si>
  <si>
    <t>雪山镇新联村山后自然村</t>
  </si>
  <si>
    <t>新建宽3m、厚18cm产业路硬化0.57公里等。</t>
  </si>
  <si>
    <t>项目受益1个小组46户176人，建档立卡户14户55人。</t>
  </si>
  <si>
    <t>凤庆县郭大寨乡团山村民族团结进步示范村建设项目</t>
  </si>
  <si>
    <t>郭大寨乡人民政府</t>
  </si>
  <si>
    <t>郭大寨乡团山村</t>
  </si>
  <si>
    <t>团山片区公共晒场渗水砖铺设1200平方米（每平方米350元、共40.8万元），公共晒场护栏建设230米等（每米400元，共9.2万元）。</t>
  </si>
  <si>
    <t>受益农户170户703人，其中建档户80户328人</t>
  </si>
  <si>
    <t>临财农发〔2020〕113号</t>
  </si>
  <si>
    <t>凤庆县民族宗教局</t>
  </si>
  <si>
    <t>项目管理经费</t>
  </si>
  <si>
    <t>30201- 办公费1.35万元，30211-差旅费1.35万元</t>
  </si>
  <si>
    <t>50201办公费</t>
  </si>
  <si>
    <t>合计</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</si>
</sst>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00_ "/>
    <numFmt numFmtId="178" formatCode="0_ "/>
    <numFmt numFmtId="179" formatCode="#,##0.0000"/>
  </numFmts>
  <fonts count="34">
    <font>
      <sz val="11"/>
      <color theme="1"/>
      <name val="宋体"/>
      <charset val="134"/>
      <scheme val="minor"/>
    </font>
    <font>
      <b/>
      <sz val="12"/>
      <color theme="1"/>
      <name val="宋体"/>
      <charset val="134"/>
    </font>
    <font>
      <sz val="10"/>
      <color theme="1"/>
      <name val="宋体"/>
      <charset val="134"/>
    </font>
    <font>
      <sz val="12"/>
      <color theme="1"/>
      <name val="宋体"/>
      <charset val="134"/>
    </font>
    <font>
      <b/>
      <sz val="16"/>
      <color theme="1"/>
      <name val="宋体"/>
      <charset val="134"/>
    </font>
    <font>
      <sz val="11"/>
      <color theme="1"/>
      <name val="宋体"/>
      <charset val="134"/>
    </font>
    <font>
      <b/>
      <sz val="11"/>
      <color theme="1"/>
      <name val="宋体"/>
      <charset val="134"/>
    </font>
    <font>
      <sz val="9"/>
      <name val="宋体"/>
      <charset val="134"/>
    </font>
    <font>
      <sz val="9"/>
      <color theme="1"/>
      <name val="宋体"/>
      <charset val="134"/>
    </font>
    <font>
      <b/>
      <sz val="8"/>
      <color theme="1"/>
      <name val="宋体"/>
      <charset val="134"/>
    </font>
    <font>
      <b/>
      <sz val="9"/>
      <color theme="1"/>
      <name val="宋体"/>
      <charset val="134"/>
    </font>
    <font>
      <b/>
      <sz val="10"/>
      <color theme="1"/>
      <name val="宋体"/>
      <charset val="134"/>
    </font>
    <font>
      <sz val="8"/>
      <name val="宋体"/>
      <charset val="134"/>
    </font>
    <font>
      <b/>
      <sz val="8"/>
      <name val="宋体"/>
      <charset val="134"/>
    </font>
    <font>
      <sz val="11"/>
      <color rgb="FF006100"/>
      <name val="宋体"/>
      <charset val="0"/>
      <scheme val="minor"/>
    </font>
    <font>
      <sz val="11"/>
      <color rgb="FF3F3F76"/>
      <name val="宋体"/>
      <charset val="0"/>
      <scheme val="minor"/>
    </font>
    <font>
      <b/>
      <sz val="11"/>
      <color rgb="FF3F3F3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1"/>
      <color rgb="FFFFFFFF"/>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9"/>
      <name val="Arial"/>
      <charset val="134"/>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6"/>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5" borderId="0" applyNumberFormat="0" applyBorder="0" applyAlignment="0" applyProtection="0">
      <alignment vertical="center"/>
    </xf>
    <xf numFmtId="0" fontId="15"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17"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0" borderId="11" applyNumberFormat="0" applyFont="0" applyAlignment="0" applyProtection="0">
      <alignment vertical="center"/>
    </xf>
    <xf numFmtId="0" fontId="17" fillId="22" borderId="0" applyNumberFormat="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13" applyNumberFormat="0" applyFill="0" applyAlignment="0" applyProtection="0">
      <alignment vertical="center"/>
    </xf>
    <xf numFmtId="0" fontId="28" fillId="0" borderId="13" applyNumberFormat="0" applyFill="0" applyAlignment="0" applyProtection="0">
      <alignment vertical="center"/>
    </xf>
    <xf numFmtId="0" fontId="17" fillId="14" borderId="0" applyNumberFormat="0" applyBorder="0" applyAlignment="0" applyProtection="0">
      <alignment vertical="center"/>
    </xf>
    <xf numFmtId="0" fontId="26" fillId="0" borderId="15" applyNumberFormat="0" applyFill="0" applyAlignment="0" applyProtection="0">
      <alignment vertical="center"/>
    </xf>
    <xf numFmtId="0" fontId="17" fillId="26" borderId="0" applyNumberFormat="0" applyBorder="0" applyAlignment="0" applyProtection="0">
      <alignment vertical="center"/>
    </xf>
    <xf numFmtId="0" fontId="16" fillId="4" borderId="9" applyNumberFormat="0" applyAlignment="0" applyProtection="0">
      <alignment vertical="center"/>
    </xf>
    <xf numFmtId="0" fontId="23" fillId="4" borderId="8" applyNumberFormat="0" applyAlignment="0" applyProtection="0">
      <alignment vertical="center"/>
    </xf>
    <xf numFmtId="0" fontId="27" fillId="23" borderId="12" applyNumberFormat="0" applyAlignment="0" applyProtection="0">
      <alignment vertical="center"/>
    </xf>
    <xf numFmtId="0" fontId="18" fillId="9" borderId="0" applyNumberFormat="0" applyBorder="0" applyAlignment="0" applyProtection="0">
      <alignment vertical="center"/>
    </xf>
    <xf numFmtId="0" fontId="17" fillId="25" borderId="0" applyNumberFormat="0" applyBorder="0" applyAlignment="0" applyProtection="0">
      <alignment vertical="center"/>
    </xf>
    <xf numFmtId="0" fontId="30" fillId="0" borderId="14" applyNumberFormat="0" applyFill="0" applyAlignment="0" applyProtection="0">
      <alignment vertical="center"/>
    </xf>
    <xf numFmtId="0" fontId="25" fillId="0" borderId="10" applyNumberFormat="0" applyFill="0" applyAlignment="0" applyProtection="0">
      <alignment vertical="center"/>
    </xf>
    <xf numFmtId="0" fontId="14" fillId="2" borderId="0" applyNumberFormat="0" applyBorder="0" applyAlignment="0" applyProtection="0">
      <alignment vertical="center"/>
    </xf>
    <xf numFmtId="0" fontId="32" fillId="24" borderId="0" applyNumberFormat="0" applyBorder="0" applyAlignment="0" applyProtection="0">
      <alignment vertical="center"/>
    </xf>
    <xf numFmtId="0" fontId="18" fillId="29" borderId="0" applyNumberFormat="0" applyBorder="0" applyAlignment="0" applyProtection="0">
      <alignment vertical="center"/>
    </xf>
    <xf numFmtId="0" fontId="17" fillId="32" borderId="0" applyNumberFormat="0" applyBorder="0" applyAlignment="0" applyProtection="0">
      <alignment vertical="center"/>
    </xf>
    <xf numFmtId="0" fontId="18" fillId="6" borderId="0" applyNumberFormat="0" applyBorder="0" applyAlignment="0" applyProtection="0">
      <alignment vertical="center"/>
    </xf>
    <xf numFmtId="0" fontId="18" fillId="28" borderId="0" applyNumberFormat="0" applyBorder="0" applyAlignment="0" applyProtection="0">
      <alignment vertical="center"/>
    </xf>
    <xf numFmtId="0" fontId="18" fillId="13" borderId="0" applyNumberFormat="0" applyBorder="0" applyAlignment="0" applyProtection="0">
      <alignment vertical="center"/>
    </xf>
    <xf numFmtId="0" fontId="18" fillId="27" borderId="0" applyNumberFormat="0" applyBorder="0" applyAlignment="0" applyProtection="0">
      <alignment vertical="center"/>
    </xf>
    <xf numFmtId="0" fontId="17" fillId="5" borderId="0" applyNumberFormat="0" applyBorder="0" applyAlignment="0" applyProtection="0">
      <alignment vertical="center"/>
    </xf>
    <xf numFmtId="0" fontId="17" fillId="21" borderId="0" applyNumberFormat="0" applyBorder="0" applyAlignment="0" applyProtection="0">
      <alignment vertical="center"/>
    </xf>
    <xf numFmtId="0" fontId="18" fillId="18" borderId="0" applyNumberFormat="0" applyBorder="0" applyAlignment="0" applyProtection="0">
      <alignment vertical="center"/>
    </xf>
    <xf numFmtId="0" fontId="18" fillId="17" borderId="0" applyNumberFormat="0" applyBorder="0" applyAlignment="0" applyProtection="0">
      <alignment vertical="center"/>
    </xf>
    <xf numFmtId="0" fontId="17" fillId="31" borderId="0" applyNumberFormat="0" applyBorder="0" applyAlignment="0" applyProtection="0">
      <alignment vertical="center"/>
    </xf>
    <xf numFmtId="0" fontId="18"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8" fillId="30" borderId="0" applyNumberFormat="0" applyBorder="0" applyAlignment="0" applyProtection="0">
      <alignment vertical="center"/>
    </xf>
    <xf numFmtId="0" fontId="17" fillId="11" borderId="0" applyNumberFormat="0" applyBorder="0" applyAlignment="0" applyProtection="0">
      <alignment vertical="center"/>
    </xf>
  </cellStyleXfs>
  <cellXfs count="4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177" fontId="3" fillId="0" borderId="0" xfId="0" applyNumberFormat="1" applyFont="1" applyFill="1" applyBorder="1" applyAlignment="1">
      <alignment vertical="center"/>
    </xf>
    <xf numFmtId="0" fontId="2" fillId="0" borderId="0" xfId="0" applyFont="1" applyFill="1" applyBorder="1" applyAlignment="1">
      <alignment horizontal="left" vertical="center"/>
    </xf>
    <xf numFmtId="0" fontId="4" fillId="0" borderId="0" xfId="0" applyFont="1" applyFill="1" applyAlignment="1" applyProtection="1">
      <alignment horizontal="center" vertical="center"/>
      <protection locked="0"/>
    </xf>
    <xf numFmtId="0" fontId="3" fillId="0" borderId="0" xfId="0" applyFont="1" applyFill="1" applyAlignment="1">
      <alignment horizontal="righ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3" fillId="0" borderId="0" xfId="0" applyNumberFormat="1" applyFont="1" applyFill="1" applyAlignment="1">
      <alignment horizontal="right" vertical="center"/>
    </xf>
    <xf numFmtId="177"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4" fontId="8" fillId="0" borderId="1" xfId="0" applyNumberFormat="1" applyFont="1" applyFill="1" applyBorder="1" applyAlignment="1">
      <alignment horizontal="center" vertical="center"/>
    </xf>
    <xf numFmtId="4"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10" fillId="0" borderId="0" xfId="0" applyFont="1" applyFill="1" applyBorder="1" applyAlignment="1">
      <alignment vertical="center"/>
    </xf>
    <xf numFmtId="178"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vertical="center"/>
    </xf>
    <xf numFmtId="176" fontId="10"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 fontId="7" fillId="0" borderId="1" xfId="0" applyNumberFormat="1" applyFont="1" applyFill="1" applyBorder="1" applyAlignment="1">
      <alignment horizontal="left" vertical="center" wrapText="1"/>
    </xf>
    <xf numFmtId="0" fontId="7" fillId="0" borderId="7" xfId="0" applyFont="1" applyFill="1" applyBorder="1" applyAlignment="1">
      <alignment vertical="center" wrapText="1"/>
    </xf>
    <xf numFmtId="179" fontId="8"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15"/>
  <sheetViews>
    <sheetView tabSelected="1" workbookViewId="0">
      <selection activeCell="R14" sqref="R14"/>
    </sheetView>
  </sheetViews>
  <sheetFormatPr defaultColWidth="9" defaultRowHeight="14.25"/>
  <cols>
    <col min="1" max="1" width="4.5" style="3" customWidth="1"/>
    <col min="2" max="2" width="4.625" style="3" customWidth="1"/>
    <col min="3" max="3" width="8.125" style="3" customWidth="1"/>
    <col min="4" max="7" width="4.625" style="3" customWidth="1"/>
    <col min="8" max="8" width="13.5" style="3" customWidth="1"/>
    <col min="9" max="9" width="6.625" style="4" customWidth="1"/>
    <col min="10" max="10" width="4.75" style="3" customWidth="1"/>
    <col min="11" max="11" width="6.375" style="3" customWidth="1"/>
    <col min="12" max="12" width="4" style="3" customWidth="1"/>
    <col min="13" max="16" width="4.5" style="3" customWidth="1"/>
    <col min="17" max="17" width="6.5" style="3" customWidth="1"/>
    <col min="18" max="18" width="5" style="3" customWidth="1"/>
    <col min="19" max="19" width="7.25" style="3" customWidth="1"/>
    <col min="20" max="21" width="5.5" style="5" customWidth="1"/>
    <col min="22" max="22" width="5.5" style="3" customWidth="1"/>
    <col min="23" max="23" width="8.25" style="3" customWidth="1"/>
    <col min="24" max="16384" width="9" style="3"/>
  </cols>
  <sheetData>
    <row r="1" s="1" customFormat="1" ht="27" customHeight="1" spans="1:23">
      <c r="A1" s="6" t="s">
        <v>0</v>
      </c>
      <c r="B1" s="6"/>
      <c r="C1" s="6"/>
      <c r="D1" s="6"/>
      <c r="E1" s="6"/>
      <c r="F1" s="6"/>
      <c r="G1" s="6"/>
      <c r="H1" s="6"/>
      <c r="I1" s="6"/>
      <c r="J1" s="6"/>
      <c r="K1" s="6"/>
      <c r="L1" s="6"/>
      <c r="M1" s="6"/>
      <c r="N1" s="6"/>
      <c r="O1" s="6"/>
      <c r="P1" s="6"/>
      <c r="Q1" s="6"/>
      <c r="R1" s="6"/>
      <c r="S1" s="6"/>
      <c r="T1" s="6"/>
      <c r="U1" s="6"/>
      <c r="V1" s="6"/>
      <c r="W1" s="6"/>
    </row>
    <row r="2" s="2" customFormat="1" ht="21.95" customHeight="1" spans="1:21">
      <c r="A2" s="7" t="s">
        <v>1</v>
      </c>
      <c r="B2" s="7"/>
      <c r="C2" s="7"/>
      <c r="D2" s="7"/>
      <c r="E2" s="7"/>
      <c r="F2" s="7"/>
      <c r="G2" s="7"/>
      <c r="H2" s="7"/>
      <c r="I2" s="20"/>
      <c r="J2" s="7"/>
      <c r="K2" s="7"/>
      <c r="L2" s="7"/>
      <c r="M2" s="7"/>
      <c r="N2" s="7"/>
      <c r="O2" s="7"/>
      <c r="P2" s="7"/>
      <c r="Q2" s="7"/>
      <c r="R2" s="7"/>
      <c r="S2" s="7"/>
      <c r="T2" s="7"/>
      <c r="U2" s="7"/>
    </row>
    <row r="3" ht="13.5" spans="1:23">
      <c r="A3" s="8" t="s">
        <v>2</v>
      </c>
      <c r="B3" s="8" t="s">
        <v>3</v>
      </c>
      <c r="C3" s="8" t="s">
        <v>4</v>
      </c>
      <c r="D3" s="8" t="s">
        <v>5</v>
      </c>
      <c r="E3" s="8" t="s">
        <v>6</v>
      </c>
      <c r="F3" s="8" t="s">
        <v>7</v>
      </c>
      <c r="G3" s="8" t="s">
        <v>8</v>
      </c>
      <c r="H3" s="8" t="s">
        <v>9</v>
      </c>
      <c r="I3" s="21" t="s">
        <v>10</v>
      </c>
      <c r="J3" s="22" t="s">
        <v>11</v>
      </c>
      <c r="K3" s="23"/>
      <c r="L3" s="23"/>
      <c r="M3" s="23"/>
      <c r="N3" s="23"/>
      <c r="O3" s="23"/>
      <c r="P3" s="23"/>
      <c r="Q3" s="23"/>
      <c r="R3" s="35"/>
      <c r="S3" s="36" t="s">
        <v>12</v>
      </c>
      <c r="T3" s="37" t="s">
        <v>13</v>
      </c>
      <c r="U3" s="37"/>
      <c r="V3" s="18" t="s">
        <v>14</v>
      </c>
      <c r="W3" s="38" t="s">
        <v>15</v>
      </c>
    </row>
    <row r="4" s="1" customFormat="1" ht="65.1" customHeight="1" spans="1:23">
      <c r="A4" s="9"/>
      <c r="B4" s="9"/>
      <c r="C4" s="9"/>
      <c r="D4" s="9"/>
      <c r="E4" s="9"/>
      <c r="F4" s="9"/>
      <c r="G4" s="9"/>
      <c r="H4" s="9"/>
      <c r="I4" s="24"/>
      <c r="J4" s="18" t="s">
        <v>16</v>
      </c>
      <c r="K4" s="18" t="s">
        <v>17</v>
      </c>
      <c r="L4" s="18" t="s">
        <v>18</v>
      </c>
      <c r="M4" s="18" t="s">
        <v>19</v>
      </c>
      <c r="N4" s="18" t="s">
        <v>20</v>
      </c>
      <c r="O4" s="18" t="s">
        <v>21</v>
      </c>
      <c r="P4" s="18" t="s">
        <v>22</v>
      </c>
      <c r="Q4" s="18" t="s">
        <v>23</v>
      </c>
      <c r="R4" s="18" t="s">
        <v>24</v>
      </c>
      <c r="S4" s="39"/>
      <c r="T4" s="18" t="s">
        <v>25</v>
      </c>
      <c r="U4" s="18" t="s">
        <v>26</v>
      </c>
      <c r="V4" s="18"/>
      <c r="W4" s="40"/>
    </row>
    <row r="5" s="1" customFormat="1" ht="89" customHeight="1" spans="1:23">
      <c r="A5" s="10" t="s">
        <v>27</v>
      </c>
      <c r="B5" s="10" t="s">
        <v>28</v>
      </c>
      <c r="C5" s="11" t="s">
        <v>29</v>
      </c>
      <c r="D5" s="11" t="s">
        <v>30</v>
      </c>
      <c r="E5" s="11" t="s">
        <v>31</v>
      </c>
      <c r="F5" s="11" t="s">
        <v>32</v>
      </c>
      <c r="G5" s="11" t="s">
        <v>33</v>
      </c>
      <c r="H5" s="12" t="s">
        <v>34</v>
      </c>
      <c r="I5" s="25">
        <v>50</v>
      </c>
      <c r="J5" s="26"/>
      <c r="K5" s="25">
        <v>49.5</v>
      </c>
      <c r="L5" s="19"/>
      <c r="M5" s="19"/>
      <c r="N5" s="19"/>
      <c r="O5" s="19"/>
      <c r="P5" s="19"/>
      <c r="Q5" s="19"/>
      <c r="R5" s="19"/>
      <c r="S5" s="41" t="s">
        <v>35</v>
      </c>
      <c r="T5" s="11" t="s">
        <v>36</v>
      </c>
      <c r="U5" s="11" t="s">
        <v>37</v>
      </c>
      <c r="V5" s="11" t="s">
        <v>38</v>
      </c>
      <c r="W5" s="42" t="s">
        <v>39</v>
      </c>
    </row>
    <row r="6" s="1" customFormat="1" ht="80" customHeight="1" spans="1:23">
      <c r="A6" s="13"/>
      <c r="B6" s="13"/>
      <c r="C6" s="14" t="s">
        <v>40</v>
      </c>
      <c r="D6" s="11" t="s">
        <v>30</v>
      </c>
      <c r="E6" s="11" t="s">
        <v>31</v>
      </c>
      <c r="F6" s="14" t="s">
        <v>41</v>
      </c>
      <c r="G6" s="11" t="s">
        <v>33</v>
      </c>
      <c r="H6" s="15" t="s">
        <v>42</v>
      </c>
      <c r="I6" s="25">
        <v>20</v>
      </c>
      <c r="J6" s="27"/>
      <c r="K6" s="25">
        <v>19.8</v>
      </c>
      <c r="L6" s="19"/>
      <c r="M6" s="19"/>
      <c r="N6" s="19"/>
      <c r="O6" s="19"/>
      <c r="P6" s="19"/>
      <c r="Q6" s="19"/>
      <c r="R6" s="19"/>
      <c r="S6" s="41" t="s">
        <v>35</v>
      </c>
      <c r="T6" s="11" t="s">
        <v>36</v>
      </c>
      <c r="U6" s="11" t="s">
        <v>37</v>
      </c>
      <c r="V6" s="11" t="s">
        <v>38</v>
      </c>
      <c r="W6" s="42" t="s">
        <v>43</v>
      </c>
    </row>
    <row r="7" s="1" customFormat="1" ht="141" customHeight="1" spans="1:23">
      <c r="A7" s="13"/>
      <c r="B7" s="13"/>
      <c r="C7" s="11" t="s">
        <v>44</v>
      </c>
      <c r="D7" s="11" t="s">
        <v>45</v>
      </c>
      <c r="E7" s="11" t="s">
        <v>46</v>
      </c>
      <c r="F7" s="11" t="s">
        <v>47</v>
      </c>
      <c r="G7" s="11" t="s">
        <v>33</v>
      </c>
      <c r="H7" s="12" t="s">
        <v>48</v>
      </c>
      <c r="I7" s="25">
        <v>30</v>
      </c>
      <c r="J7" s="26"/>
      <c r="K7" s="25">
        <v>29.7</v>
      </c>
      <c r="L7" s="19"/>
      <c r="M7" s="26"/>
      <c r="N7" s="26"/>
      <c r="O7" s="26"/>
      <c r="P7" s="28"/>
      <c r="Q7" s="43"/>
      <c r="R7" s="43"/>
      <c r="S7" s="41" t="s">
        <v>35</v>
      </c>
      <c r="T7" s="11" t="s">
        <v>36</v>
      </c>
      <c r="U7" s="11" t="s">
        <v>37</v>
      </c>
      <c r="V7" s="11" t="s">
        <v>38</v>
      </c>
      <c r="W7" s="42" t="s">
        <v>49</v>
      </c>
    </row>
    <row r="8" s="1" customFormat="1" ht="181" customHeight="1" spans="1:23">
      <c r="A8" s="13"/>
      <c r="B8" s="13"/>
      <c r="C8" s="14" t="s">
        <v>50</v>
      </c>
      <c r="D8" s="11" t="s">
        <v>45</v>
      </c>
      <c r="E8" s="14" t="s">
        <v>46</v>
      </c>
      <c r="F8" s="14" t="s">
        <v>51</v>
      </c>
      <c r="G8" s="14" t="s">
        <v>33</v>
      </c>
      <c r="H8" s="15" t="s">
        <v>52</v>
      </c>
      <c r="I8" s="25">
        <v>16.3028</v>
      </c>
      <c r="J8" s="26"/>
      <c r="K8" s="29">
        <v>9.9</v>
      </c>
      <c r="L8" s="19"/>
      <c r="M8" s="26"/>
      <c r="N8" s="26"/>
      <c r="O8" s="26"/>
      <c r="P8" s="26"/>
      <c r="Q8" s="25">
        <f t="shared" ref="Q8:Q11" si="0">I8-K8</f>
        <v>6.4028</v>
      </c>
      <c r="R8" s="26"/>
      <c r="S8" s="41" t="s">
        <v>35</v>
      </c>
      <c r="T8" s="11" t="s">
        <v>36</v>
      </c>
      <c r="U8" s="11" t="s">
        <v>37</v>
      </c>
      <c r="V8" s="11" t="s">
        <v>38</v>
      </c>
      <c r="W8" s="42" t="s">
        <v>53</v>
      </c>
    </row>
    <row r="9" s="1" customFormat="1" ht="109" customHeight="1" spans="1:23">
      <c r="A9" s="13"/>
      <c r="B9" s="13"/>
      <c r="C9" s="11" t="s">
        <v>54</v>
      </c>
      <c r="D9" s="11" t="s">
        <v>55</v>
      </c>
      <c r="E9" s="11" t="s">
        <v>31</v>
      </c>
      <c r="F9" s="11" t="s">
        <v>56</v>
      </c>
      <c r="G9" s="11" t="s">
        <v>33</v>
      </c>
      <c r="H9" s="12" t="s">
        <v>57</v>
      </c>
      <c r="I9" s="25">
        <v>20</v>
      </c>
      <c r="J9" s="30"/>
      <c r="K9" s="25">
        <v>19.8</v>
      </c>
      <c r="L9" s="19"/>
      <c r="M9" s="26"/>
      <c r="N9" s="26"/>
      <c r="O9" s="26"/>
      <c r="P9" s="26"/>
      <c r="Q9" s="25"/>
      <c r="R9" s="43"/>
      <c r="S9" s="41" t="s">
        <v>35</v>
      </c>
      <c r="T9" s="11" t="s">
        <v>36</v>
      </c>
      <c r="U9" s="11" t="s">
        <v>37</v>
      </c>
      <c r="V9" s="11" t="s">
        <v>38</v>
      </c>
      <c r="W9" s="42" t="s">
        <v>58</v>
      </c>
    </row>
    <row r="10" s="1" customFormat="1" ht="80" customHeight="1" spans="1:23">
      <c r="A10" s="13"/>
      <c r="B10" s="13"/>
      <c r="C10" s="11" t="s">
        <v>59</v>
      </c>
      <c r="D10" s="11" t="s">
        <v>60</v>
      </c>
      <c r="E10" s="11" t="s">
        <v>46</v>
      </c>
      <c r="F10" s="11" t="s">
        <v>61</v>
      </c>
      <c r="G10" s="11" t="s">
        <v>33</v>
      </c>
      <c r="H10" s="12" t="s">
        <v>62</v>
      </c>
      <c r="I10" s="25">
        <v>32</v>
      </c>
      <c r="J10" s="31"/>
      <c r="K10" s="25">
        <v>19.8</v>
      </c>
      <c r="L10" s="19"/>
      <c r="M10" s="31"/>
      <c r="N10" s="31"/>
      <c r="O10" s="31"/>
      <c r="P10" s="31"/>
      <c r="Q10" s="25">
        <f t="shared" si="0"/>
        <v>12.2</v>
      </c>
      <c r="R10" s="31"/>
      <c r="S10" s="41" t="s">
        <v>35</v>
      </c>
      <c r="T10" s="11" t="s">
        <v>36</v>
      </c>
      <c r="U10" s="11" t="s">
        <v>37</v>
      </c>
      <c r="V10" s="11" t="s">
        <v>38</v>
      </c>
      <c r="W10" s="42" t="s">
        <v>63</v>
      </c>
    </row>
    <row r="11" s="1" customFormat="1" ht="80" customHeight="1" spans="1:23">
      <c r="A11" s="13"/>
      <c r="B11" s="13"/>
      <c r="C11" s="12" t="s">
        <v>64</v>
      </c>
      <c r="D11" s="12" t="s">
        <v>60</v>
      </c>
      <c r="E11" s="12" t="s">
        <v>65</v>
      </c>
      <c r="F11" s="12" t="s">
        <v>66</v>
      </c>
      <c r="G11" s="12" t="s">
        <v>33</v>
      </c>
      <c r="H11" s="12" t="s">
        <v>67</v>
      </c>
      <c r="I11" s="25">
        <v>150</v>
      </c>
      <c r="J11" s="32"/>
      <c r="K11" s="25">
        <v>49.5</v>
      </c>
      <c r="L11" s="19"/>
      <c r="M11" s="31"/>
      <c r="N11" s="31"/>
      <c r="O11" s="31"/>
      <c r="P11" s="31"/>
      <c r="Q11" s="25">
        <f t="shared" si="0"/>
        <v>100.5</v>
      </c>
      <c r="R11" s="31"/>
      <c r="S11" s="41" t="s">
        <v>35</v>
      </c>
      <c r="T11" s="11" t="s">
        <v>36</v>
      </c>
      <c r="U11" s="11" t="s">
        <v>37</v>
      </c>
      <c r="V11" s="11" t="s">
        <v>38</v>
      </c>
      <c r="W11" s="42" t="s">
        <v>68</v>
      </c>
    </row>
    <row r="12" s="1" customFormat="1" ht="80" customHeight="1" spans="1:23">
      <c r="A12" s="13"/>
      <c r="B12" s="13"/>
      <c r="C12" s="11" t="s">
        <v>69</v>
      </c>
      <c r="D12" s="11" t="s">
        <v>70</v>
      </c>
      <c r="E12" s="11" t="s">
        <v>31</v>
      </c>
      <c r="F12" s="11" t="s">
        <v>71</v>
      </c>
      <c r="G12" s="11" t="s">
        <v>33</v>
      </c>
      <c r="H12" s="12" t="s">
        <v>72</v>
      </c>
      <c r="I12" s="25">
        <v>20</v>
      </c>
      <c r="J12" s="26"/>
      <c r="K12" s="25">
        <v>19.8</v>
      </c>
      <c r="L12" s="19"/>
      <c r="M12" s="19"/>
      <c r="N12" s="19"/>
      <c r="O12" s="19"/>
      <c r="P12" s="19"/>
      <c r="Q12" s="34"/>
      <c r="R12" s="19"/>
      <c r="S12" s="41" t="s">
        <v>35</v>
      </c>
      <c r="T12" s="11" t="s">
        <v>36</v>
      </c>
      <c r="U12" s="11" t="s">
        <v>37</v>
      </c>
      <c r="V12" s="11" t="s">
        <v>38</v>
      </c>
      <c r="W12" s="42" t="s">
        <v>73</v>
      </c>
    </row>
    <row r="13" s="1" customFormat="1" ht="116" customHeight="1" spans="1:23">
      <c r="A13" s="13"/>
      <c r="B13" s="13"/>
      <c r="C13" s="11" t="s">
        <v>74</v>
      </c>
      <c r="D13" s="11" t="s">
        <v>75</v>
      </c>
      <c r="E13" s="11" t="s">
        <v>31</v>
      </c>
      <c r="F13" s="11" t="s">
        <v>76</v>
      </c>
      <c r="G13" s="11" t="s">
        <v>33</v>
      </c>
      <c r="H13" s="12" t="s">
        <v>77</v>
      </c>
      <c r="I13" s="25">
        <v>50</v>
      </c>
      <c r="J13" s="19"/>
      <c r="K13" s="25">
        <v>49.5</v>
      </c>
      <c r="L13" s="19"/>
      <c r="M13" s="19"/>
      <c r="N13" s="19"/>
      <c r="O13" s="19"/>
      <c r="P13" s="19"/>
      <c r="Q13" s="34"/>
      <c r="R13" s="19"/>
      <c r="S13" s="41" t="s">
        <v>35</v>
      </c>
      <c r="T13" s="11" t="s">
        <v>36</v>
      </c>
      <c r="U13" s="11" t="s">
        <v>37</v>
      </c>
      <c r="V13" s="11" t="s">
        <v>38</v>
      </c>
      <c r="W13" s="42" t="s">
        <v>78</v>
      </c>
    </row>
    <row r="14" ht="225" customHeight="1" spans="1:23">
      <c r="A14" s="16"/>
      <c r="B14" s="16" t="s">
        <v>79</v>
      </c>
      <c r="C14" s="11" t="s">
        <v>80</v>
      </c>
      <c r="D14" s="11" t="s">
        <v>80</v>
      </c>
      <c r="E14" s="11" t="s">
        <v>81</v>
      </c>
      <c r="F14" s="11" t="s">
        <v>80</v>
      </c>
      <c r="G14" s="11"/>
      <c r="H14" s="17" t="s">
        <v>81</v>
      </c>
      <c r="I14" s="33"/>
      <c r="J14" s="17"/>
      <c r="K14" s="17">
        <v>2.7</v>
      </c>
      <c r="L14" s="17"/>
      <c r="M14" s="17"/>
      <c r="N14" s="17"/>
      <c r="O14" s="17"/>
      <c r="P14" s="17"/>
      <c r="Q14" s="33"/>
      <c r="R14" s="17"/>
      <c r="S14" s="41" t="s">
        <v>35</v>
      </c>
      <c r="T14" s="11" t="s">
        <v>82</v>
      </c>
      <c r="U14" s="11" t="s">
        <v>83</v>
      </c>
      <c r="V14" s="11" t="s">
        <v>38</v>
      </c>
      <c r="W14" s="42"/>
    </row>
    <row r="15" ht="38" customHeight="1" spans="1:23">
      <c r="A15" s="18" t="s">
        <v>84</v>
      </c>
      <c r="B15" s="18"/>
      <c r="C15" s="19"/>
      <c r="D15" s="19"/>
      <c r="E15" s="19"/>
      <c r="F15" s="19"/>
      <c r="G15" s="19"/>
      <c r="H15" s="19"/>
      <c r="I15" s="34">
        <f t="shared" ref="I15:R15" si="1">SUM(I5:I14)</f>
        <v>388.3028</v>
      </c>
      <c r="J15" s="19">
        <f t="shared" si="1"/>
        <v>0</v>
      </c>
      <c r="K15" s="19">
        <f t="shared" si="1"/>
        <v>270</v>
      </c>
      <c r="L15" s="19">
        <f t="shared" si="1"/>
        <v>0</v>
      </c>
      <c r="M15" s="19">
        <f t="shared" si="1"/>
        <v>0</v>
      </c>
      <c r="N15" s="19">
        <f t="shared" si="1"/>
        <v>0</v>
      </c>
      <c r="O15" s="19">
        <f t="shared" si="1"/>
        <v>0</v>
      </c>
      <c r="P15" s="19">
        <f t="shared" si="1"/>
        <v>0</v>
      </c>
      <c r="Q15" s="34">
        <f t="shared" si="1"/>
        <v>119.1028</v>
      </c>
      <c r="R15" s="19">
        <f t="shared" si="1"/>
        <v>0</v>
      </c>
      <c r="S15" s="19"/>
      <c r="T15" s="11"/>
      <c r="U15" s="19"/>
      <c r="V15" s="19"/>
      <c r="W15" s="19"/>
    </row>
  </sheetData>
  <mergeCells count="18">
    <mergeCell ref="A1:W1"/>
    <mergeCell ref="A2:U2"/>
    <mergeCell ref="J3:R3"/>
    <mergeCell ref="T3:U3"/>
    <mergeCell ref="A3:A4"/>
    <mergeCell ref="A5:A14"/>
    <mergeCell ref="B3:B4"/>
    <mergeCell ref="B5:B14"/>
    <mergeCell ref="C3:C4"/>
    <mergeCell ref="D3:D4"/>
    <mergeCell ref="E3:E4"/>
    <mergeCell ref="F3:F4"/>
    <mergeCell ref="G3:G4"/>
    <mergeCell ref="H3:H4"/>
    <mergeCell ref="I3:I4"/>
    <mergeCell ref="S3:S4"/>
    <mergeCell ref="V3:V4"/>
    <mergeCell ref="W3:W4"/>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2020-03-27T01:20:00Z</dcterms:created>
  <dcterms:modified xsi:type="dcterms:W3CDTF">2021-12-27T01:17:03Z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