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<sst xmlns="http://schemas.openxmlformats.org/spreadsheetml/2006/main" count="188" uniqueCount="131">
  <si>
    <t>凤庆县2024年省级第三批财政衔接推进乡村振兴补助资金分配计划表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</si>
  <si>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</si>
  <si>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</si>
  <si>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</si>
  <si>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</si>
  <si>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</si>
  <si>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</si>
  <si>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</si>
  <si>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</si>
  <si>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</si>
  <si>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经济分类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</si>
  <si>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</si>
  <si>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</si>
  <si>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</si>
  <si>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</si>
  <si>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</si>
  <si>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</si>
  <si>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</si>
  <si>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</si>
  <si>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</si>
  <si>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</si>
  <si>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</si>
  <si>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功能分类</t>
  </si>
  <si>
    <t>部门经济分类</t>
  </si>
  <si>
    <t>政府经济分类</t>
  </si>
  <si>
    <t>支出保障分类</t>
  </si>
  <si>
    <t>合计： 10个项目</t>
  </si>
  <si>
    <t>一、产业发展</t>
  </si>
  <si>
    <t>勐佑镇人民政府</t>
  </si>
  <si>
    <t>岔路村</t>
  </si>
  <si>
    <t>勐佑镇岔路村香料烟种植基地建设项目</t>
  </si>
  <si>
    <t>种植业基地</t>
  </si>
  <si>
    <t>建设勐佑镇香料烟收购房1间380平方米、收购棚400平方米，配套场地硬化、雨污收集设施等；购置育苗漂盘5万片、穿烟机100台、调制钢架棚200个；带动白岩等7个村发展种植香料烟1500亩。</t>
  </si>
  <si>
    <t>2130505生产发展</t>
  </si>
  <si>
    <t>31005 基础设施建设</t>
  </si>
  <si>
    <t>50302基础设施建设</t>
  </si>
  <si>
    <t>805002产业发展扶持</t>
  </si>
  <si>
    <t>2024年9月—2024年12月</t>
  </si>
  <si>
    <t>通过建设香料烟收购房，带动白岩等7个村308户1232人（含脱贫户、监测对象75户302人）发展种植香料烟1500亩，提高土地整体利用率，增加群众务工渠道。项目形成资产归村集体所有，资产通过租赁、出租、合作经营、代管等多种模式，在促进群众产业增收同时，增加村集体经济，助推乡村振兴</t>
  </si>
  <si>
    <t>项目建成后，资产归岔路村集体所有，采取“村党组织+合作社+企业+农户”的运营模式管理。由村党总支引领，由合作社统一提供种植相关技术支持，组织农户种植、管理、采收。1.可提供当地季节性用工4000人次以上，长期稳定务工3人左右，每年可增加群众务工收入3万多元；
2.是将建成的管理房及配套设施等资产交由村集体管理，出租给云南香料烟有限责任公司使用，预计每年可增加岔路村集体经济收入6万元以上；
3.通过出租穿烟机、钢架棚给农户，每年可增加村集体收入1万元以上。</t>
  </si>
  <si>
    <t>吴兴蕊</t>
  </si>
  <si>
    <t>香料烟收购房为岔路村马家铺安置点，土地权属为村集体，不涉及新增用地</t>
  </si>
  <si>
    <t>营盘镇人民政府</t>
  </si>
  <si>
    <t>里拐村、干塘村</t>
  </si>
  <si>
    <t>营盘镇香料烟晾棚建设项目</t>
  </si>
  <si>
    <t>完善香料烟产业基础配套设施，建设香料烟晾棚1503座，购置播种机20台。</t>
  </si>
  <si>
    <t>项目建成后，可覆盖里拐、干塘等香料烟种植村860亩香料烟种植基地，可改善香料烟产业基础设施条件，合作社经营种植860亩香料烟可实现产值344万元，扣除生产成本后，每年可获取纯利润约103.2万元，收益较为可观，可有效促进香料烟产业发展，增加集体经济收入。</t>
  </si>
  <si>
    <t>项目按照“村党组织+专业合作社+农户”的模式，一是项目建设形成的经营性资产按资产坐落地归里拐村、干塘村所有，通过资产租赁方式，合作社每年支付晾棚及设备租金共5.16万元，壮大村集体经济；二是项目投用后有效解决860亩香料烟晾晒调制设施欠缺问题，可促进烟农增收326万元，受益527户2512人，其中可带动脱贫户及监测对象268户1009人。同时，为农户提供50个就业岗位，增加群众务工收入45万元。三是可整合村内空闲土地，带动营盘镇香料烟产业发展，避免农户因晾房不足导致的弃管弃收问题，保证农户完成全部烟叶的采收调制，促进农户持续稳定增收。</t>
  </si>
  <si>
    <t>施吴贤</t>
  </si>
  <si>
    <t>该项目在每年2～4月香料烟晾晒期内，整合使用农户房前屋后的闲散地块搭建临时晾晒棚，待晾晒结束后由合作社统一回收香料烟棚“人字架”、主体框架及挂烟梁、边梁、顶梁、木方条进行保管，晾晒棚临时占用的土地可正常进行大春季生产，不涉及新增建设用地。运营主体为：昌宁县云叶综合服务专业合作社。</t>
  </si>
  <si>
    <t>凤庆县林业和草原局</t>
  </si>
  <si>
    <t>凤庆县</t>
  </si>
  <si>
    <t>凤庆县2024年度临沧坚果提质增效项目</t>
  </si>
  <si>
    <t xml:space="preserve">  
  1.在凤山镇外12个乡镇坚果提质增效基地配置1750箱蜜蜂，投入资金140万元。
  2.对凤山镇外12个乡镇坚果提质增效基地，实施落头开心修剪，开展技术培训500人次，投入资金55万元。
 </t>
  </si>
  <si>
    <t>30216培训费</t>
  </si>
  <si>
    <t>50203培训费</t>
  </si>
  <si>
    <t>2024年9月—2025年6月</t>
  </si>
  <si>
    <t xml:space="preserve">  通过养殖蜜蜂1750箱，开展技术培训500人次，带动果农开展坚果提质增效10000亩，提高坚果管护技术水平，增加坚果授粉成功率，促进坚果数量、质量较大提升，增加群众收入。</t>
  </si>
  <si>
    <t xml:space="preserve"> 
  1.发展蜜蜂1750箱，形成资产归所在村村委会，由村集体租赁给专业合作社运营管理，收益分成由双方协定。
  2.通过修剪、果园放蜂，提高果园座率，预计产量增20%以上。           
 3.带动农户管护坚果面积10000亩，受益农户4130户20354人，实现农户坚果产业增收160万元以上，户均增收387元。
  4.通过对脱贫人口和监测对象培训，发放务工补助18万元，培训对象掌握一门技术，可就近就便有效务工，增加工资性收入。</t>
  </si>
  <si>
    <t>王宏波</t>
  </si>
  <si>
    <t>不涉及新增建设用地。</t>
  </si>
  <si>
    <t>30218专用材料费</t>
  </si>
  <si>
    <t>50204专用材料购置费</t>
  </si>
  <si>
    <t>凤山镇人民政府</t>
  </si>
  <si>
    <t>安石村</t>
  </si>
  <si>
    <t>凤山镇安石村滇红茶生产示范基地建设项目（第三批）</t>
  </si>
  <si>
    <t>加工业</t>
  </si>
  <si>
    <t>在安石村规划建设总建筑面积11569.56平方米的滇红茶生产基地，其中：生产线厂房建筑面积1184.28平方米，新建 CTC 茶厂7996.06平方米，新建滇红茶产品展示区489.6平方米，新建仓库等1074.86平方米，新建设备用房851.76平方米。项目采取EPC模式，委托凤庆县旅游产业投资开发有限责任公司负责实施，此次申请财政补助资金279.5万元用于弥补缺口资金。</t>
  </si>
  <si>
    <t xml:space="preserve"> </t>
  </si>
  <si>
    <t xml:space="preserve">2024年9月—2024年12月
</t>
  </si>
  <si>
    <t>通过新建滇红茶加工基地，补齐产业发展空白，提升滇红第一村品牌，通过租赁、出租、合作经营、代管等多种模式，在促进群众产业增收同时，增加村集体经济，受益农户824户3385人，其中脱贫户和监测对象71户208人。</t>
  </si>
  <si>
    <t>1.农户增收：①项目建成后，将有效提升安石村滇红茶生产能力，提高项目区优质茶叶收购价格，提高收购价0.5元/公斤，亩产270公斤鲜叶，户均10亩，总面积8240亩，共增加收入111.24万元；②茶厂最低提供就业岗位100人，按每人年均工资4万元计，务工收入为400万元。从而保证群众收入持续增长预计可直接带动824户农户实现增收，户均增收6204元；2.村集体经济增收：项目建成后租赁给凤庆县稳隆茶叶有限责任公司，村集体年增收14万元以上。</t>
  </si>
  <si>
    <t>李虎</t>
  </si>
  <si>
    <t>项目为续建项目，要素保障已全部齐备。</t>
  </si>
  <si>
    <t>二、就业项目</t>
  </si>
  <si>
    <t>凤庆县人力资源和社会保障局</t>
  </si>
  <si>
    <t>凤庆县13个乡镇</t>
  </si>
  <si>
    <t>凤庆县2024年脱贫人口省内跨州市务工交通补补助</t>
  </si>
  <si>
    <t>交通费补助</t>
  </si>
  <si>
    <t>按照每人每年400元的标准，对全县省内跨州市农村脱贫劳动力外出务工发放一次性交通补助。预计补助脱贫人口和监测对象劳动力4500人，具体补助人数以实际申报审核通过为准。</t>
  </si>
  <si>
    <t>2130599其他巩固脱贫攻坚和乡村振兴支出</t>
  </si>
  <si>
    <t>30305生活补助</t>
  </si>
  <si>
    <t>50901社会福利和救助</t>
  </si>
  <si>
    <t>通过开展省内跨州市脱贫劳动力务工交通补助工作，鼓励农村劳动力外出务工并稳定就业,切实增加脱贫人口收入。</t>
  </si>
  <si>
    <t>预计补助脱贫人口和监测对象劳动力4500人。</t>
  </si>
  <si>
    <t>董旺强</t>
  </si>
  <si>
    <t>政策性补助项目</t>
  </si>
  <si>
    <t>三、巩固三保障成果</t>
  </si>
  <si>
    <t>凤庆县农业农村局</t>
  </si>
  <si>
    <t>凤庆县2024年秋季学期雨露计划补助项目（第二批）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</si>
  <si>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</si>
  <si>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补助学生230人，具体补助人数以实际申报审核通过为准。</t>
  </si>
  <si>
    <t>通过雨露计划工作，对全县13个乡镇符合条件的脱贫户（含监测对象）学生秋季学期接受全日制普通大专、高职院校、技师学院、职业本科院校等高等职业教育进行补助。切实减轻脱贫人口和监测对象家庭教育支出负担，为促进学生按时毕业、稳定就业提供支持。</t>
  </si>
  <si>
    <t>预计补助脱贫人口和监测对象学生235人。</t>
  </si>
  <si>
    <t>张学起</t>
  </si>
  <si>
    <t>政策性项目</t>
  </si>
  <si>
    <t>四、乡村建设行动</t>
  </si>
  <si>
    <t>等上社区</t>
  </si>
  <si>
    <t>凤山镇等上社区大水井自然村人居环境提升项目</t>
  </si>
  <si>
    <t>村容村貌提升</t>
  </si>
  <si>
    <t>在等上社区风吹坡片区新建污水管网1.6公里，新建粪污资源化利用小型氧化塘（自然塘100立方米），新建垃圾收集池4座，产业道路提质改造2.5公里，产业道路加宽500米，加宽浇筑路面750平方米，新浇筑3.5宽道路5400平方米，浇筑混凝土挡土墙450立方米，新建1米涵1处，边沟浇筑500米。</t>
  </si>
  <si>
    <t>2130504农村基础设施建设</t>
  </si>
  <si>
    <t>通过人居环境提升改造，提升村民整体收入水平和生活质量，有效改善基础设施建设和环境卫生整治，项目建成后受益1个行政村1个自然村174户778人，其中脱贫和监测人口26户78人。</t>
  </si>
  <si>
    <t>项目建成后受益1个行政村1个自然村174户778人，其中脱贫和监测人口26户78人。</t>
  </si>
  <si>
    <r>
      <rPr>
        <sz val="14"/>
        <rFont val="宋体"/>
        <charset val="134"/>
      </rPr>
      <t xml:space="preserve">    </t>
    </r>
    <r>
      <rPr>
        <b/>
        <sz val="14"/>
        <rFont val="宋体"/>
        <charset val="134"/>
      </rPr>
      <t>1.资产：</t>
    </r>
    <r>
      <rPr>
        <sz val="14"/>
        <rFont val="宋体"/>
        <charset val="134"/>
      </rPr>
      <t xml:space="preserve">属于公益性资产，归村集体所有。
   </t>
    </r>
    <r>
      <rPr>
        <b/>
        <sz val="14"/>
        <rFont val="宋体"/>
        <charset val="134"/>
      </rPr>
      <t xml:space="preserve"> 2.要素保障（土地）：</t>
    </r>
    <r>
      <rPr>
        <sz val="14"/>
        <rFont val="宋体"/>
        <charset val="134"/>
      </rPr>
      <t>该项目为村内基础设施建设，不涉及新增建设用地。</t>
    </r>
  </si>
  <si>
    <t>洛党镇人民政府</t>
  </si>
  <si>
    <t>新峰村</t>
  </si>
  <si>
    <t>凤庆县洛党镇新峰村大寨子片区饮水工程</t>
  </si>
  <si>
    <t>农村供水保障设施建设</t>
  </si>
  <si>
    <t>安装给水管网3300米，建设24m³蓄水池及附属配套。</t>
  </si>
  <si>
    <t>2130598其他巩固脱贫攻坚和乡村振兴支出</t>
  </si>
  <si>
    <t>31004 基础设施建设</t>
  </si>
  <si>
    <t>50301基础设施建设</t>
  </si>
  <si>
    <t>通过安装给水管网3300米，建设24m³蓄水池及附属配套，解决新峰村人饮饮水问题，人们生产生活更加便利，项目受益农户150户513人，其中脱贫户和监测对象29户83人。</t>
  </si>
  <si>
    <t>项目受益1个行政村，受益农户150户513人，其中脱贫户和监测对象29户83人。</t>
  </si>
  <si>
    <t>于学文</t>
  </si>
  <si>
    <t>大兴村</t>
  </si>
  <si>
    <t>凤庆县洛党镇大兴村坚果种植示范基地基础设施建设项目</t>
  </si>
  <si>
    <t>产业路、资源路、旅游路建设</t>
  </si>
  <si>
    <t>道路800平方米，污水管道安装4米等建设。</t>
  </si>
  <si>
    <t>通过道路800平方米，污水管道安装4米等建设，改善大兴村坚果种植条件，提升坚果管理水平，增加群众经济收入，促进乡村振兴，受益农户123户490人，其中脱贫户和监测对象11户44人。</t>
  </si>
  <si>
    <t>项目受益1个行政村，受益农户123户490人，其中脱贫户和监测对象11户44人。</t>
  </si>
  <si>
    <r>
      <rPr>
        <sz val="14"/>
        <rFont val="宋体"/>
        <charset val="134"/>
      </rPr>
      <t xml:space="preserve">  </t>
    </r>
    <r>
      <rPr>
        <b/>
        <sz val="14"/>
        <rFont val="宋体"/>
        <charset val="134"/>
      </rPr>
      <t xml:space="preserve"> 1.资产：</t>
    </r>
    <r>
      <rPr>
        <sz val="14"/>
        <rFont val="宋体"/>
        <charset val="134"/>
      </rPr>
      <t xml:space="preserve">属于公益性资产，归村集体所有。
    </t>
    </r>
    <r>
      <rPr>
        <b/>
        <sz val="14"/>
        <rFont val="宋体"/>
        <charset val="134"/>
      </rPr>
      <t>2.要素保障（土地）：</t>
    </r>
    <r>
      <rPr>
        <sz val="14"/>
        <rFont val="宋体"/>
        <charset val="134"/>
      </rPr>
      <t>该项目为村内基础设施建设，不涉及新增建设用地。</t>
    </r>
  </si>
  <si>
    <t>五、项目管理费</t>
  </si>
  <si>
    <t>凤庆县2024年第一批省级财政衔接推进乡村振兴补助资金（巩固拓展脱贫攻坚成果和乡村振兴任务）项目管理费</t>
  </si>
  <si>
    <t>项目管理费</t>
  </si>
  <si>
    <t>根据《云南省财政衔接推进乡村振兴补助资金管理办法》，按照不超过5%标准，提取项目管理费61万元，统筹用于项目前期规划设计评审评估、招标监理、检查验收、绩效评价以及资金监管等于项目管理相关的支出。</t>
  </si>
  <si>
    <t>30227委托业务费</t>
  </si>
  <si>
    <t>50205委托业务费</t>
  </si>
  <si>
    <t>通过项目前期规划设计、评审评估、招标监理、检查验收、绩效评价以及资金监管工作，提升项目管理水平，确保项目按时开工，按时完工、按时交付使用。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</si>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</sst>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24"/>
      <color theme="1"/>
      <name val="方正小标宋_GBK"/>
      <charset val="134"/>
    </font>
    <font>
      <sz val="14"/>
      <color indexed="8"/>
      <name val="宋体"/>
      <charset val="134"/>
    </font>
    <font>
      <sz val="15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protection locked="0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0" xfId="0" applyNumberFormat="1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9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21"/>
  <sheetViews>
    <sheetView tabSelected="1" zoomScale="63" zoomScaleNormal="63" topLeftCell="E10" workbookViewId="0">
      <selection activeCell="F17" sqref="F17"/>
    </sheetView>
  </sheetViews>
  <sheetFormatPr defaultColWidth="9.64166666666667" defaultRowHeight="14.25"/>
  <cols>
    <col min="1" max="1" width="6.625" style="12" customWidth="1"/>
    <col min="2" max="2" width="18.675" style="13" customWidth="1"/>
    <col min="3" max="3" width="12.2" style="14" customWidth="1"/>
    <col min="4" max="4" width="24.8416666666667" style="14" customWidth="1"/>
    <col min="5" max="5" width="11.875" style="13" customWidth="1"/>
    <col min="6" max="6" width="51.9083333333333" style="13" customWidth="1"/>
    <col min="7" max="7" width="11.7583333333333" style="13" customWidth="1"/>
    <col min="8" max="8" width="10.7333333333333" style="13" customWidth="1"/>
    <col min="9" max="9" width="10.4333333333333" style="13" customWidth="1"/>
    <col min="10" max="10" width="9.4" style="13" customWidth="1"/>
    <col min="11" max="11" width="9.55" style="13" customWidth="1"/>
    <col min="12" max="16" width="7.35833333333333" style="13" customWidth="1"/>
    <col min="17" max="17" width="16.3166666666667" style="13" customWidth="1"/>
    <col min="18" max="18" width="45.5" style="13" customWidth="1"/>
    <col min="19" max="19" width="43.2333333333333" style="13" customWidth="1"/>
    <col min="20" max="20" width="12.6416666666667" style="13" customWidth="1"/>
    <col min="21" max="21" width="8.23333333333333" style="13" customWidth="1"/>
    <col min="22" max="22" width="32.35" style="13" customWidth="1"/>
    <col min="23" max="211" width="9" style="13"/>
    <col min="212" max="16383" width="9" style="15"/>
    <col min="16384" max="16384" width="9.64166666666667" style="15"/>
  </cols>
  <sheetData>
    <row r="1" s="1" customFormat="1" ht="80" customHeight="1" spans="1:22">
      <c r="A1" s="16" t="s">
        <v>0</v>
      </c>
      <c r="B1" s="16"/>
      <c r="C1" s="16"/>
      <c r="D1" s="16"/>
      <c r="E1" s="16"/>
      <c r="F1" s="16"/>
      <c r="G1" s="16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="2" customFormat="1" ht="29" customHeight="1" spans="1:22">
      <c r="A2" s="18"/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 t="s">
        <v>1</v>
      </c>
      <c r="U2" s="18"/>
      <c r="V2" s="18"/>
    </row>
    <row r="3" s="3" customFormat="1" ht="31" customHeight="1" spans="1:2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  <c r="I3" s="20"/>
      <c r="J3" s="20"/>
      <c r="K3" s="20"/>
      <c r="L3" s="20"/>
      <c r="M3" s="54" t="s">
        <v>10</v>
      </c>
      <c r="N3" s="54"/>
      <c r="O3" s="54"/>
      <c r="P3" s="54"/>
      <c r="Q3" s="20" t="s">
        <v>11</v>
      </c>
      <c r="R3" s="20" t="s">
        <v>12</v>
      </c>
      <c r="S3" s="20" t="s">
        <v>13</v>
      </c>
      <c r="T3" s="20" t="s">
        <v>14</v>
      </c>
      <c r="U3" s="20" t="s">
        <v>15</v>
      </c>
      <c r="V3" s="20" t="s">
        <v>16</v>
      </c>
    </row>
    <row r="4" s="3" customFormat="1" ht="50" customHeight="1" spans="1:22">
      <c r="A4" s="20"/>
      <c r="B4" s="20"/>
      <c r="C4" s="20"/>
      <c r="D4" s="20"/>
      <c r="E4" s="20"/>
      <c r="F4" s="20"/>
      <c r="G4" s="20"/>
      <c r="H4" s="21" t="s">
        <v>17</v>
      </c>
      <c r="I4" s="20" t="s">
        <v>18</v>
      </c>
      <c r="J4" s="20" t="s">
        <v>19</v>
      </c>
      <c r="K4" s="20" t="s">
        <v>20</v>
      </c>
      <c r="L4" s="20" t="s">
        <v>21</v>
      </c>
      <c r="M4" s="55" t="s">
        <v>22</v>
      </c>
      <c r="N4" s="55" t="s">
        <v>23</v>
      </c>
      <c r="O4" s="54" t="s">
        <v>24</v>
      </c>
      <c r="P4" s="55" t="s">
        <v>25</v>
      </c>
      <c r="Q4" s="20"/>
      <c r="R4" s="20"/>
      <c r="S4" s="20"/>
      <c r="T4" s="20"/>
      <c r="U4" s="20"/>
      <c r="V4" s="20"/>
    </row>
    <row r="5" s="4" customFormat="1" ht="25" customHeight="1" spans="1:22">
      <c r="A5" s="22" t="s">
        <v>26</v>
      </c>
      <c r="B5" s="22"/>
      <c r="C5" s="22"/>
      <c r="D5" s="22"/>
      <c r="E5" s="22"/>
      <c r="F5" s="22"/>
      <c r="G5" s="22">
        <f>G6+G12+G14+G16+G20</f>
        <v>1230</v>
      </c>
      <c r="H5" s="22"/>
      <c r="I5" s="22">
        <f>I6+I12+I14+I16+I20</f>
        <v>1230</v>
      </c>
      <c r="J5" s="22"/>
      <c r="K5" s="22"/>
      <c r="L5" s="22"/>
      <c r="M5" s="56"/>
      <c r="N5" s="56"/>
      <c r="O5" s="56"/>
      <c r="P5" s="56"/>
      <c r="Q5" s="22"/>
      <c r="R5" s="24"/>
      <c r="T5" s="22"/>
      <c r="U5" s="22"/>
      <c r="V5" s="22"/>
    </row>
    <row r="6" s="4" customFormat="1" ht="28" customHeight="1" spans="1:22">
      <c r="A6" s="22" t="s">
        <v>27</v>
      </c>
      <c r="B6" s="22"/>
      <c r="C6" s="22"/>
      <c r="D6" s="22"/>
      <c r="E6" s="22"/>
      <c r="F6" s="22"/>
      <c r="G6" s="23">
        <f>SUM(G7:G11)</f>
        <v>712</v>
      </c>
      <c r="H6" s="23"/>
      <c r="I6" s="23">
        <f>SUM(I7:I11)</f>
        <v>712</v>
      </c>
      <c r="J6" s="23"/>
      <c r="K6" s="23"/>
      <c r="L6" s="23"/>
      <c r="M6" s="23"/>
      <c r="N6" s="23"/>
      <c r="O6" s="23"/>
      <c r="P6" s="23"/>
      <c r="Q6" s="22"/>
      <c r="R6" s="24"/>
      <c r="S6" s="24"/>
      <c r="T6" s="22"/>
      <c r="U6" s="22"/>
      <c r="V6" s="22"/>
    </row>
    <row r="7" s="5" customFormat="1" ht="275" customHeight="1" spans="1:211">
      <c r="A7" s="24">
        <v>1</v>
      </c>
      <c r="B7" s="25" t="s">
        <v>28</v>
      </c>
      <c r="C7" s="26" t="s">
        <v>29</v>
      </c>
      <c r="D7" s="26" t="s">
        <v>30</v>
      </c>
      <c r="E7" s="27" t="s">
        <v>31</v>
      </c>
      <c r="F7" s="26" t="s">
        <v>32</v>
      </c>
      <c r="G7" s="28">
        <f t="shared" ref="G7:G9" si="0">H7+I7+J7+K7+L7</f>
        <v>110</v>
      </c>
      <c r="H7" s="29"/>
      <c r="I7" s="38">
        <v>110</v>
      </c>
      <c r="J7" s="29"/>
      <c r="K7" s="29"/>
      <c r="L7" s="29"/>
      <c r="M7" s="57" t="s">
        <v>33</v>
      </c>
      <c r="N7" s="58" t="s">
        <v>34</v>
      </c>
      <c r="O7" s="58" t="s">
        <v>35</v>
      </c>
      <c r="P7" s="59" t="s">
        <v>36</v>
      </c>
      <c r="Q7" s="24" t="s">
        <v>37</v>
      </c>
      <c r="R7" s="26" t="s">
        <v>38</v>
      </c>
      <c r="S7" s="26" t="s">
        <v>39</v>
      </c>
      <c r="T7" s="25" t="s">
        <v>28</v>
      </c>
      <c r="U7" s="29" t="s">
        <v>40</v>
      </c>
      <c r="V7" s="29" t="s">
        <v>41</v>
      </c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</row>
    <row r="8" s="6" customFormat="1" ht="344" customHeight="1" spans="1:22">
      <c r="A8" s="30">
        <v>1</v>
      </c>
      <c r="B8" s="31" t="s">
        <v>42</v>
      </c>
      <c r="C8" s="31" t="s">
        <v>43</v>
      </c>
      <c r="D8" s="31" t="s">
        <v>44</v>
      </c>
      <c r="E8" s="27" t="s">
        <v>31</v>
      </c>
      <c r="F8" s="32" t="s">
        <v>45</v>
      </c>
      <c r="G8" s="28">
        <f t="shared" si="0"/>
        <v>120</v>
      </c>
      <c r="H8" s="31"/>
      <c r="I8" s="31">
        <v>120</v>
      </c>
      <c r="J8" s="31"/>
      <c r="K8" s="31"/>
      <c r="L8" s="31"/>
      <c r="M8" s="57" t="s">
        <v>33</v>
      </c>
      <c r="N8" s="58" t="s">
        <v>34</v>
      </c>
      <c r="O8" s="58" t="s">
        <v>35</v>
      </c>
      <c r="P8" s="59" t="s">
        <v>36</v>
      </c>
      <c r="Q8" s="24" t="s">
        <v>37</v>
      </c>
      <c r="R8" s="32" t="s">
        <v>46</v>
      </c>
      <c r="S8" s="31" t="s">
        <v>47</v>
      </c>
      <c r="T8" s="31" t="s">
        <v>42</v>
      </c>
      <c r="U8" s="63" t="s">
        <v>48</v>
      </c>
      <c r="V8" s="31" t="s">
        <v>49</v>
      </c>
    </row>
    <row r="9" s="5" customFormat="1" ht="281" customHeight="1" spans="1:211">
      <c r="A9" s="24">
        <v>3</v>
      </c>
      <c r="B9" s="33" t="s">
        <v>50</v>
      </c>
      <c r="C9" s="34" t="s">
        <v>51</v>
      </c>
      <c r="D9" s="35" t="s">
        <v>52</v>
      </c>
      <c r="E9" s="36" t="s">
        <v>31</v>
      </c>
      <c r="F9" s="34" t="s">
        <v>53</v>
      </c>
      <c r="G9" s="37">
        <v>195</v>
      </c>
      <c r="H9" s="29"/>
      <c r="I9" s="38">
        <v>55</v>
      </c>
      <c r="J9" s="29"/>
      <c r="K9" s="29"/>
      <c r="L9" s="29"/>
      <c r="M9" s="29" t="s">
        <v>33</v>
      </c>
      <c r="N9" s="29" t="s">
        <v>54</v>
      </c>
      <c r="O9" s="29" t="s">
        <v>55</v>
      </c>
      <c r="P9" s="29" t="s">
        <v>36</v>
      </c>
      <c r="Q9" s="64" t="s">
        <v>56</v>
      </c>
      <c r="R9" s="34" t="s">
        <v>57</v>
      </c>
      <c r="S9" s="34" t="s">
        <v>58</v>
      </c>
      <c r="T9" s="33" t="s">
        <v>50</v>
      </c>
      <c r="U9" s="65" t="s">
        <v>59</v>
      </c>
      <c r="V9" s="65" t="s">
        <v>60</v>
      </c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</row>
    <row r="10" s="5" customFormat="1" ht="123" customHeight="1" spans="1:211">
      <c r="A10" s="38"/>
      <c r="B10" s="39"/>
      <c r="C10" s="40"/>
      <c r="D10" s="41"/>
      <c r="E10" s="42"/>
      <c r="F10" s="40"/>
      <c r="G10" s="43"/>
      <c r="H10" s="44"/>
      <c r="I10" s="38">
        <v>140</v>
      </c>
      <c r="J10" s="44"/>
      <c r="K10" s="44"/>
      <c r="L10" s="44"/>
      <c r="M10" s="44" t="s">
        <v>33</v>
      </c>
      <c r="N10" s="44" t="s">
        <v>61</v>
      </c>
      <c r="O10" s="44" t="s">
        <v>62</v>
      </c>
      <c r="P10" s="44" t="s">
        <v>36</v>
      </c>
      <c r="Q10" s="66"/>
      <c r="R10" s="40"/>
      <c r="S10" s="40"/>
      <c r="T10" s="39"/>
      <c r="U10" s="67"/>
      <c r="V10" s="67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</row>
    <row r="11" s="5" customFormat="1" ht="271" customHeight="1" spans="1:211">
      <c r="A11" s="38">
        <v>4</v>
      </c>
      <c r="B11" s="27" t="s">
        <v>63</v>
      </c>
      <c r="C11" s="27" t="s">
        <v>64</v>
      </c>
      <c r="D11" s="27" t="s">
        <v>65</v>
      </c>
      <c r="E11" s="27" t="s">
        <v>66</v>
      </c>
      <c r="F11" s="27" t="s">
        <v>67</v>
      </c>
      <c r="G11" s="45">
        <v>287</v>
      </c>
      <c r="H11" s="44" t="s">
        <v>68</v>
      </c>
      <c r="I11" s="38">
        <v>287</v>
      </c>
      <c r="J11" s="44"/>
      <c r="K11" s="44"/>
      <c r="L11" s="44"/>
      <c r="M11" s="44" t="s">
        <v>33</v>
      </c>
      <c r="N11" s="58" t="s">
        <v>34</v>
      </c>
      <c r="O11" s="58" t="s">
        <v>35</v>
      </c>
      <c r="P11" s="59" t="s">
        <v>36</v>
      </c>
      <c r="Q11" s="38" t="s">
        <v>69</v>
      </c>
      <c r="R11" s="27" t="s">
        <v>70</v>
      </c>
      <c r="S11" s="27" t="s">
        <v>71</v>
      </c>
      <c r="T11" s="25" t="s">
        <v>63</v>
      </c>
      <c r="U11" s="29" t="s">
        <v>72</v>
      </c>
      <c r="V11" s="29" t="s">
        <v>73</v>
      </c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</row>
    <row r="12" s="7" customFormat="1" ht="25" customHeight="1" spans="1:22">
      <c r="A12" s="20" t="s">
        <v>74</v>
      </c>
      <c r="B12" s="20"/>
      <c r="C12" s="20"/>
      <c r="D12" s="20"/>
      <c r="E12" s="20"/>
      <c r="F12" s="26"/>
      <c r="G12" s="21">
        <f>G13</f>
        <v>180</v>
      </c>
      <c r="H12" s="21"/>
      <c r="I12" s="21">
        <f>I13</f>
        <v>180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8" customFormat="1" ht="79" customHeight="1" spans="1:22">
      <c r="A13" s="28">
        <v>1</v>
      </c>
      <c r="B13" s="46" t="s">
        <v>75</v>
      </c>
      <c r="C13" s="28" t="s">
        <v>76</v>
      </c>
      <c r="D13" s="26" t="s">
        <v>77</v>
      </c>
      <c r="E13" s="47" t="s">
        <v>78</v>
      </c>
      <c r="F13" s="26" t="s">
        <v>79</v>
      </c>
      <c r="G13" s="28">
        <f t="shared" ref="G13:G18" si="1">H13+I13+J13+K13+L13</f>
        <v>180</v>
      </c>
      <c r="H13" s="48"/>
      <c r="I13" s="28">
        <v>180</v>
      </c>
      <c r="J13" s="28"/>
      <c r="K13" s="28"/>
      <c r="L13" s="28"/>
      <c r="M13" s="56" t="s">
        <v>80</v>
      </c>
      <c r="N13" s="56" t="s">
        <v>81</v>
      </c>
      <c r="O13" s="56" t="s">
        <v>82</v>
      </c>
      <c r="P13" s="56" t="s">
        <v>36</v>
      </c>
      <c r="Q13" s="24" t="s">
        <v>37</v>
      </c>
      <c r="R13" s="26" t="s">
        <v>83</v>
      </c>
      <c r="S13" s="28" t="s">
        <v>84</v>
      </c>
      <c r="T13" s="46" t="s">
        <v>75</v>
      </c>
      <c r="U13" s="28" t="s">
        <v>85</v>
      </c>
      <c r="V13" s="28" t="s">
        <v>86</v>
      </c>
    </row>
    <row r="14" s="7" customFormat="1" ht="32" customHeight="1" spans="1:22">
      <c r="A14" s="20" t="s">
        <v>87</v>
      </c>
      <c r="B14" s="20"/>
      <c r="C14" s="20"/>
      <c r="D14" s="20"/>
      <c r="E14" s="20"/>
      <c r="F14" s="20"/>
      <c r="G14" s="21">
        <f>G15</f>
        <v>47</v>
      </c>
      <c r="H14" s="21"/>
      <c r="I14" s="21">
        <f>I15</f>
        <v>47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8" customFormat="1" ht="161" customHeight="1" spans="1:22">
      <c r="A15" s="28">
        <v>1</v>
      </c>
      <c r="B15" s="26" t="s">
        <v>88</v>
      </c>
      <c r="C15" s="26" t="s">
        <v>76</v>
      </c>
      <c r="D15" s="26" t="s">
        <v>89</v>
      </c>
      <c r="E15" s="27" t="s">
        <v>90</v>
      </c>
      <c r="F15" s="25" t="s">
        <v>91</v>
      </c>
      <c r="G15" s="28">
        <f t="shared" si="1"/>
        <v>47</v>
      </c>
      <c r="H15" s="49"/>
      <c r="I15" s="28">
        <v>47</v>
      </c>
      <c r="J15" s="28"/>
      <c r="K15" s="28"/>
      <c r="L15" s="28"/>
      <c r="M15" s="56" t="s">
        <v>80</v>
      </c>
      <c r="N15" s="56" t="s">
        <v>81</v>
      </c>
      <c r="O15" s="56" t="s">
        <v>82</v>
      </c>
      <c r="P15" s="56" t="s">
        <v>36</v>
      </c>
      <c r="Q15" s="24" t="s">
        <v>37</v>
      </c>
      <c r="R15" s="25" t="s">
        <v>92</v>
      </c>
      <c r="S15" s="28" t="s">
        <v>93</v>
      </c>
      <c r="T15" s="26" t="s">
        <v>88</v>
      </c>
      <c r="U15" s="28" t="s">
        <v>94</v>
      </c>
      <c r="V15" s="28" t="s">
        <v>95</v>
      </c>
    </row>
    <row r="16" s="4" customFormat="1" ht="30" customHeight="1" spans="1:22">
      <c r="A16" s="22" t="s">
        <v>96</v>
      </c>
      <c r="B16" s="22"/>
      <c r="C16" s="22"/>
      <c r="D16" s="22"/>
      <c r="E16" s="22"/>
      <c r="F16" s="22"/>
      <c r="G16" s="23">
        <f>SUM(G17:G19)</f>
        <v>230</v>
      </c>
      <c r="H16" s="23"/>
      <c r="I16" s="23">
        <f>SUM(I17:I19)</f>
        <v>230</v>
      </c>
      <c r="J16" s="23"/>
      <c r="K16" s="23"/>
      <c r="L16" s="23"/>
      <c r="M16" s="23"/>
      <c r="N16" s="23"/>
      <c r="O16" s="23"/>
      <c r="P16" s="23"/>
      <c r="Q16" s="22"/>
      <c r="R16" s="26"/>
      <c r="S16" s="26"/>
      <c r="T16" s="22"/>
      <c r="U16" s="22"/>
      <c r="V16" s="22"/>
    </row>
    <row r="17" s="9" customFormat="1" ht="143" customHeight="1" spans="1:211">
      <c r="A17" s="38">
        <v>2</v>
      </c>
      <c r="B17" s="27" t="s">
        <v>63</v>
      </c>
      <c r="C17" s="27" t="s">
        <v>97</v>
      </c>
      <c r="D17" s="50" t="s">
        <v>98</v>
      </c>
      <c r="E17" s="27" t="s">
        <v>99</v>
      </c>
      <c r="F17" s="27" t="s">
        <v>100</v>
      </c>
      <c r="G17" s="27">
        <v>200</v>
      </c>
      <c r="H17" s="44" t="s">
        <v>68</v>
      </c>
      <c r="I17" s="27">
        <v>200</v>
      </c>
      <c r="J17" s="44"/>
      <c r="K17" s="44"/>
      <c r="L17" s="38"/>
      <c r="M17" s="57" t="s">
        <v>101</v>
      </c>
      <c r="N17" s="58" t="s">
        <v>34</v>
      </c>
      <c r="O17" s="58" t="s">
        <v>35</v>
      </c>
      <c r="P17" s="60" t="s">
        <v>36</v>
      </c>
      <c r="Q17" s="38" t="s">
        <v>69</v>
      </c>
      <c r="R17" s="27" t="s">
        <v>102</v>
      </c>
      <c r="S17" s="45" t="s">
        <v>103</v>
      </c>
      <c r="T17" s="27" t="s">
        <v>63</v>
      </c>
      <c r="U17" s="38" t="s">
        <v>72</v>
      </c>
      <c r="V17" s="68" t="s">
        <v>104</v>
      </c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</row>
    <row r="18" s="10" customFormat="1" ht="154" customHeight="1" spans="1:211">
      <c r="A18" s="51">
        <v>2</v>
      </c>
      <c r="B18" s="27" t="s">
        <v>105</v>
      </c>
      <c r="C18" s="27" t="s">
        <v>106</v>
      </c>
      <c r="D18" s="27" t="s">
        <v>107</v>
      </c>
      <c r="E18" s="27" t="s">
        <v>108</v>
      </c>
      <c r="F18" s="27" t="s">
        <v>109</v>
      </c>
      <c r="G18" s="26">
        <f t="shared" si="1"/>
        <v>20</v>
      </c>
      <c r="H18" s="48"/>
      <c r="I18" s="27">
        <v>20</v>
      </c>
      <c r="J18" s="27"/>
      <c r="K18" s="27"/>
      <c r="L18" s="27"/>
      <c r="M18" s="56" t="s">
        <v>110</v>
      </c>
      <c r="N18" s="58" t="s">
        <v>111</v>
      </c>
      <c r="O18" s="58" t="s">
        <v>112</v>
      </c>
      <c r="P18" s="59" t="s">
        <v>36</v>
      </c>
      <c r="Q18" s="26" t="s">
        <v>37</v>
      </c>
      <c r="R18" s="70" t="s">
        <v>113</v>
      </c>
      <c r="S18" s="68" t="s">
        <v>114</v>
      </c>
      <c r="T18" s="27" t="s">
        <v>105</v>
      </c>
      <c r="U18" s="27" t="s">
        <v>115</v>
      </c>
      <c r="V18" s="68" t="s">
        <v>104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</row>
    <row r="19" s="10" customFormat="1" ht="154" customHeight="1" spans="1:211">
      <c r="A19" s="51">
        <v>3</v>
      </c>
      <c r="B19" s="27" t="s">
        <v>105</v>
      </c>
      <c r="C19" s="27" t="s">
        <v>116</v>
      </c>
      <c r="D19" s="27" t="s">
        <v>117</v>
      </c>
      <c r="E19" s="27" t="s">
        <v>118</v>
      </c>
      <c r="F19" s="27" t="s">
        <v>119</v>
      </c>
      <c r="G19" s="26">
        <v>10</v>
      </c>
      <c r="H19" s="48"/>
      <c r="I19" s="27">
        <v>10</v>
      </c>
      <c r="J19" s="27"/>
      <c r="K19" s="27"/>
      <c r="L19" s="27"/>
      <c r="M19" s="56" t="s">
        <v>80</v>
      </c>
      <c r="N19" s="58" t="s">
        <v>34</v>
      </c>
      <c r="O19" s="58" t="s">
        <v>35</v>
      </c>
      <c r="P19" s="59" t="s">
        <v>36</v>
      </c>
      <c r="Q19" s="26" t="s">
        <v>37</v>
      </c>
      <c r="R19" s="68" t="s">
        <v>120</v>
      </c>
      <c r="S19" s="68" t="s">
        <v>121</v>
      </c>
      <c r="T19" s="27" t="s">
        <v>105</v>
      </c>
      <c r="U19" s="27" t="s">
        <v>115</v>
      </c>
      <c r="V19" s="68" t="s">
        <v>122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</row>
    <row r="20" s="4" customFormat="1" ht="31" customHeight="1" spans="1:22">
      <c r="A20" s="22" t="s">
        <v>123</v>
      </c>
      <c r="B20" s="22"/>
      <c r="C20" s="22"/>
      <c r="D20" s="22"/>
      <c r="E20" s="22"/>
      <c r="F20" s="22"/>
      <c r="G20" s="22">
        <f>G21</f>
        <v>61</v>
      </c>
      <c r="H20" s="22"/>
      <c r="I20" s="22">
        <f>I21</f>
        <v>61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="11" customFormat="1" ht="107" customHeight="1" spans="1:22">
      <c r="A21" s="24">
        <v>1</v>
      </c>
      <c r="B21" s="26" t="s">
        <v>88</v>
      </c>
      <c r="C21" s="26" t="s">
        <v>51</v>
      </c>
      <c r="D21" s="26" t="s">
        <v>124</v>
      </c>
      <c r="E21" s="52" t="s">
        <v>125</v>
      </c>
      <c r="F21" s="26" t="s">
        <v>126</v>
      </c>
      <c r="G21" s="24">
        <f>H21+I21+J21+K21+L21</f>
        <v>61</v>
      </c>
      <c r="H21" s="53"/>
      <c r="I21" s="24">
        <v>61</v>
      </c>
      <c r="J21" s="24"/>
      <c r="K21" s="24"/>
      <c r="L21" s="24"/>
      <c r="M21" s="61" t="s">
        <v>80</v>
      </c>
      <c r="N21" s="61" t="s">
        <v>127</v>
      </c>
      <c r="O21" s="61" t="s">
        <v>128</v>
      </c>
      <c r="P21" s="24" t="s">
        <v>36</v>
      </c>
      <c r="Q21" s="24" t="s">
        <v>37</v>
      </c>
      <c r="R21" s="26" t="s">
        <v>129</v>
      </c>
      <c r="S21" s="24" t="s">
        <v>130</v>
      </c>
      <c r="T21" s="26" t="s">
        <v>88</v>
      </c>
      <c r="U21" s="24" t="s">
        <v>94</v>
      </c>
      <c r="V21" s="24" t="s">
        <v>95</v>
      </c>
    </row>
  </sheetData>
  <mergeCells count="35">
    <mergeCell ref="A1:V1"/>
    <mergeCell ref="T2:U2"/>
    <mergeCell ref="H3:L3"/>
    <mergeCell ref="M3:P3"/>
    <mergeCell ref="A5:F5"/>
    <mergeCell ref="A6:C6"/>
    <mergeCell ref="A12:C12"/>
    <mergeCell ref="A14:C14"/>
    <mergeCell ref="A16:C16"/>
    <mergeCell ref="A20:C20"/>
    <mergeCell ref="A3:A4"/>
    <mergeCell ref="B3:B4"/>
    <mergeCell ref="B9:B10"/>
    <mergeCell ref="C3:C4"/>
    <mergeCell ref="C9:C10"/>
    <mergeCell ref="D3:D4"/>
    <mergeCell ref="D9:D10"/>
    <mergeCell ref="E3:E4"/>
    <mergeCell ref="E9:E10"/>
    <mergeCell ref="F3:F4"/>
    <mergeCell ref="F9:F10"/>
    <mergeCell ref="G3:G4"/>
    <mergeCell ref="G9:G10"/>
    <mergeCell ref="Q3:Q4"/>
    <mergeCell ref="Q9:Q10"/>
    <mergeCell ref="R3:R4"/>
    <mergeCell ref="R9:R10"/>
    <mergeCell ref="S3:S4"/>
    <mergeCell ref="S9:S10"/>
    <mergeCell ref="T3:T4"/>
    <mergeCell ref="T9:T10"/>
    <mergeCell ref="U3:U4"/>
    <mergeCell ref="U9:U10"/>
    <mergeCell ref="V3:V4"/>
    <mergeCell ref="V9:V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黄淑梅</cp:lastModifiedBy>
  <dcterms:created xsi:type="dcterms:W3CDTF">2024-10-17T01:49:00Z</dcterms:created>
  <dcterms:modified xsi:type="dcterms:W3CDTF">2024-10-21T02:26:18Z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F4484050340E4567BE2D88E920A11257_11</vt:lpwstr>
  </property>
  <property fmtid="{D5CDD505-2E9C-101B-9397-08002B2CF9AE}" pid="3" name="KSOProductBuildVer">
    <vt:lpwstr>2052-12.1.0.18608</vt:lpwstr>
  </property>
</Properties>
</file>