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<sst xmlns="http://schemas.openxmlformats.org/spreadsheetml/2006/main" count="621" uniqueCount="272">
  <si>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</si>
  <si>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</si>
  <si>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</si>
  <si>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</si>
  <si>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</si>
  <si>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</si>
  <si>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</si>
  <si>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</si>
  <si>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</si>
  <si>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</si>
  <si>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</si>
  <si>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</si>
  <si>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</si>
  <si>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</si>
  <si>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</si>
  <si>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</si>
  <si>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</si>
  <si>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</si>
  <si>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</si>
  <si>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</si>
  <si>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</si>
  <si>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</si>
  <si>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</si>
  <si>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</si>
  <si>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</si>
  <si>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</si>
  <si>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</si>
  <si>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</si>
  <si>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</si>
  <si>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</si>
  <si>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</si>
  <si>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</si>
  <si>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</si>
  <si>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</si>
  <si>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</si>
  <si>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</si>
  <si>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</si>
  <si>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</si>
  <si>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</si>
  <si>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</si>
  <si>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</si>
  <si>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</si>
  <si>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</si>
  <si>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</si>
  <si>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</si>
  <si>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</si>
  <si>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</si>
  <si>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</si>
  <si>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</si>
  <si>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</si>
  <si>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</si>
  <si>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</si>
  <si>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</si>
  <si>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</si>
  <si>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</si>
  <si>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</si>
  <si>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</si>
  <si>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</si>
  <si>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</si>
  <si>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</si>
  <si>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</si>
  <si>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</si>
  <si>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</si>
  <si>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</si>
  <si>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</si>
  <si>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</si>
  <si>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</si>
  <si>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</si>
  <si>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</si>
  <si>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</si>
  <si>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118004</t>
  </si>
  <si>
    <t>凤庆县中心敬老院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</si>
  <si>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</si>
  <si>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</si>
  <si>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</si>
  <si>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</si>
  <si>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</si>
  <si>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</si>
  <si>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</si>
  <si>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</si>
  <si>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</si>
  <si>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</si>
  <si>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</si>
  <si>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</si>
  <si>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</si>
  <si>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</si>
  <si>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备注：本单位无此公开事项，故公开表为空表。</t>
  </si>
  <si>
    <t>卫生健康支出</t>
  </si>
  <si>
    <t>2081005</t>
  </si>
  <si>
    <t>社会福利事业单位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</si>
  <si>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</si>
  <si>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</si>
  <si>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</si>
  <si>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</si>
  <si>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</si>
  <si>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</si>
  <si>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</si>
  <si>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</si>
  <si>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</si>
  <si>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</si>
  <si>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</si>
  <si>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</si>
  <si>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</si>
  <si>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</si>
  <si>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</si>
  <si>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</si>
  <si>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</si>
  <si>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（五）教育支出</t>
  </si>
  <si>
    <t>二、上年结转</t>
  </si>
  <si>
    <t>（四）公共安全支出</t>
  </si>
  <si>
    <t>（二）政府性基金预算拨款</t>
  </si>
  <si>
    <t>（六）科学技术支出</t>
  </si>
  <si>
    <t>（三）国有资本经营预算拨款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</si>
  <si>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</si>
  <si>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</si>
  <si>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</si>
  <si>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</si>
  <si>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</si>
  <si>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</si>
  <si>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</si>
  <si>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</si>
  <si>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</si>
  <si>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</si>
  <si>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</si>
  <si>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</si>
  <si>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</si>
  <si>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</si>
  <si>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</si>
  <si>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</si>
  <si>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</si>
  <si>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</si>
  <si>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</si>
  <si>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</si>
  <si>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</si>
  <si>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</si>
  <si>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</si>
  <si>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</si>
  <si>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</si>
  <si>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</si>
  <si>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</si>
  <si>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</si>
  <si>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</si>
  <si>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</si>
  <si>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</si>
  <si>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</si>
  <si>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</si>
  <si>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</si>
  <si>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</si>
  <si>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</si>
  <si>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</si>
  <si>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</si>
  <si>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</si>
  <si>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</si>
  <si>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</si>
  <si>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</si>
  <si>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</si>
  <si>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</si>
  <si>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</si>
  <si>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</si>
  <si>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</si>
  <si>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</si>
  <si>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</si>
  <si>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</si>
  <si>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</si>
  <si>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</si>
  <si>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</si>
  <si>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</si>
  <si>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</si>
  <si>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</si>
  <si>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</si>
  <si>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</si>
  <si>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</si>
  <si>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</si>
  <si>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</si>
  <si>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</si>
  <si>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</si>
  <si>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</si>
  <si>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530921210000000001862</t>
  </si>
  <si>
    <t>事业人员支出工资</t>
  </si>
  <si>
    <t>30107</t>
  </si>
  <si>
    <t>绩效工资</t>
  </si>
  <si>
    <t>30102</t>
  </si>
  <si>
    <t>津贴补贴</t>
  </si>
  <si>
    <t>530921231100001410780</t>
  </si>
  <si>
    <t>事业人员绩效工资（2017年提高标准部分）</t>
  </si>
  <si>
    <t>530921210000000001863</t>
  </si>
  <si>
    <t>社会保障缴费</t>
  </si>
  <si>
    <t>2080505</t>
  </si>
  <si>
    <t>机关事业单位基本养老保险缴费支出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</si>
  <si>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</si>
  <si>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</si>
  <si>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</si>
  <si>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</si>
  <si>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</si>
  <si>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</si>
  <si>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</si>
  <si>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</si>
  <si>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530921210000000007029</t>
  </si>
  <si>
    <t>30113</t>
  </si>
  <si>
    <t>530921210000000001868</t>
  </si>
  <si>
    <t>一般公用经费</t>
  </si>
  <si>
    <t>30239</t>
  </si>
  <si>
    <t>其他交通费用</t>
  </si>
  <si>
    <t>30201</t>
  </si>
  <si>
    <t>办公费</t>
  </si>
  <si>
    <t>530921231100001410783</t>
  </si>
  <si>
    <t>职工教育经费（事业）</t>
  </si>
  <si>
    <t>30211</t>
  </si>
  <si>
    <t>差旅费</t>
  </si>
  <si>
    <t>530921210000000001866</t>
  </si>
  <si>
    <t>工会经费</t>
  </si>
  <si>
    <t>30228</t>
  </si>
  <si>
    <t>530921210000000001867</t>
  </si>
  <si>
    <t>福利费</t>
  </si>
  <si>
    <t>30229</t>
  </si>
  <si>
    <t>530921251100003891772</t>
  </si>
  <si>
    <t>事业人员调整工资支出资金</t>
  </si>
  <si>
    <t>30101</t>
  </si>
  <si>
    <t>基本工资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</si>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</sst>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190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left"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/>
      <protection locked="0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6" fillId="0" borderId="11" xfId="0" applyFont="1" applyBorder="1" applyAlignment="1">
      <alignment horizontal="left" vertical="center" wrapText="1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6" fillId="0" borderId="7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22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B1" workbookViewId="0">
      <pane ySplit="1" topLeftCell="A31" activePane="bottomLeft" state="frozen"/>
      <selection/>
      <selection pane="bottomLeft" activeCell="C54" sqref="C54"/>
    </sheetView>
  </sheetViews>
  <sheetFormatPr defaultColWidth="9.14583333333333" defaultRowHeight="12" customHeight="1" outlineLevelCol="3"/>
  <cols>
    <col min="1" max="1" width="31.8541666666667" customWidth="1"/>
    <col min="2" max="2" width="35.5729166666667" customWidth="1"/>
    <col min="3" max="3" width="36.5729166666667" customWidth="1"/>
    <col min="4" max="4" width="33.8541666666667" customWidth="1"/>
  </cols>
  <sheetData>
    <row r="1" customHeight="1" spans="1:4">
      <c r="A1" s="1"/>
      <c r="B1" s="1"/>
      <c r="C1" s="1"/>
      <c r="D1" s="1"/>
    </row>
    <row r="2" ht="15" customHeight="1" spans="4:4">
      <c r="D2" s="28" t="s">
        <v>0</v>
      </c>
    </row>
    <row r="3" ht="36" customHeight="1" spans="1:4">
      <c r="A3" s="6" t="str">
        <f>"2025"&amp;"年部门财务收支预算总表"</f>
        <v>2025年部门财务收支预算总表</v>
      </c>
      <c r="B3" s="183"/>
      <c r="C3" s="183"/>
      <c r="D3" s="183"/>
    </row>
    <row r="4" ht="18.75" customHeight="1" spans="1:4">
      <c r="A4" s="30" t="str">
        <f>"单位名称："&amp;"凤庆县中心敬老院"</f>
        <v>单位名称：凤庆县中心敬老院</v>
      </c>
      <c r="B4" s="184"/>
      <c r="C4" s="184"/>
      <c r="D4" s="28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24" t="s">
        <v>4</v>
      </c>
      <c r="B6" s="24" t="str">
        <f t="shared" ref="B6:D6" si="0">"2025"&amp;"年预算数"</f>
        <v>2025年预算数</v>
      </c>
      <c r="C6" s="24" t="s">
        <v>5</v>
      </c>
      <c r="D6" s="24" t="str">
        <f t="shared" si="0"/>
        <v>2025年预算数</v>
      </c>
    </row>
    <row r="7" ht="18.75" customHeight="1" spans="1:4">
      <c r="A7" s="26"/>
      <c r="B7" s="26"/>
      <c r="C7" s="26"/>
      <c r="D7" s="26"/>
    </row>
    <row r="8" ht="18.75" customHeight="1" spans="1:4">
      <c r="A8" s="153" t="s">
        <v>6</v>
      </c>
      <c r="B8" s="39">
        <v>762171.4</v>
      </c>
      <c r="C8" s="153" t="s">
        <v>7</v>
      </c>
      <c r="D8" s="39"/>
    </row>
    <row r="9" ht="18.75" customHeight="1" spans="1:4">
      <c r="A9" s="153" t="s">
        <v>8</v>
      </c>
      <c r="B9" s="39"/>
      <c r="C9" s="153" t="s">
        <v>9</v>
      </c>
      <c r="D9" s="39"/>
    </row>
    <row r="10" ht="18.75" customHeight="1" spans="1:4">
      <c r="A10" s="153" t="s">
        <v>10</v>
      </c>
      <c r="B10" s="39"/>
      <c r="C10" s="153" t="s">
        <v>11</v>
      </c>
      <c r="D10" s="39"/>
    </row>
    <row r="11" ht="18.75" customHeight="1" spans="1:4">
      <c r="A11" s="153" t="s">
        <v>12</v>
      </c>
      <c r="B11" s="39"/>
      <c r="C11" s="153" t="s">
        <v>13</v>
      </c>
      <c r="D11" s="39"/>
    </row>
    <row r="12" ht="18.75" customHeight="1" spans="1:4">
      <c r="A12" s="185" t="s">
        <v>14</v>
      </c>
      <c r="B12" s="39"/>
      <c r="C12" s="143" t="s">
        <v>15</v>
      </c>
      <c r="D12" s="39"/>
    </row>
    <row r="13" ht="18.75" customHeight="1" spans="1:4">
      <c r="A13" s="144" t="s">
        <v>16</v>
      </c>
      <c r="B13" s="39"/>
      <c r="C13" s="141" t="s">
        <v>17</v>
      </c>
      <c r="D13" s="39"/>
    </row>
    <row r="14" ht="18.75" customHeight="1" spans="1:4">
      <c r="A14" s="144" t="s">
        <v>18</v>
      </c>
      <c r="B14" s="39"/>
      <c r="C14" s="141" t="s">
        <v>19</v>
      </c>
      <c r="D14" s="39"/>
    </row>
    <row r="15" ht="18.75" customHeight="1" spans="1:4">
      <c r="A15" s="144" t="s">
        <v>20</v>
      </c>
      <c r="B15" s="39"/>
      <c r="C15" s="141" t="s">
        <v>21</v>
      </c>
      <c r="D15" s="39">
        <v>671854.02</v>
      </c>
    </row>
    <row r="16" ht="18.75" customHeight="1" spans="1:4">
      <c r="A16" s="144" t="s">
        <v>22</v>
      </c>
      <c r="B16" s="39"/>
      <c r="C16" s="141" t="s">
        <v>23</v>
      </c>
      <c r="D16" s="39">
        <v>34870.38</v>
      </c>
    </row>
    <row r="17" ht="18.75" customHeight="1" spans="1:4">
      <c r="A17" s="144" t="s">
        <v>24</v>
      </c>
      <c r="B17" s="39"/>
      <c r="C17" s="144" t="s">
        <v>25</v>
      </c>
      <c r="D17" s="39"/>
    </row>
    <row r="18" ht="18.75" customHeight="1" spans="1:4">
      <c r="A18" s="144" t="s">
        <v>26</v>
      </c>
      <c r="B18" s="39"/>
      <c r="C18" s="144" t="s">
        <v>27</v>
      </c>
      <c r="D18" s="39"/>
    </row>
    <row r="19" ht="18.75" customHeight="1" spans="1:4">
      <c r="A19" s="145" t="s">
        <v>26</v>
      </c>
      <c r="B19" s="39"/>
      <c r="C19" s="141" t="s">
        <v>28</v>
      </c>
      <c r="D19" s="39"/>
    </row>
    <row r="20" ht="18.75" customHeight="1" spans="1:4">
      <c r="A20" s="145" t="s">
        <v>26</v>
      </c>
      <c r="B20" s="39"/>
      <c r="C20" s="141" t="s">
        <v>29</v>
      </c>
      <c r="D20" s="39"/>
    </row>
    <row r="21" ht="18.75" customHeight="1" spans="1:4">
      <c r="A21" s="145" t="s">
        <v>26</v>
      </c>
      <c r="B21" s="39"/>
      <c r="C21" s="141" t="s">
        <v>30</v>
      </c>
      <c r="D21" s="39"/>
    </row>
    <row r="22" ht="18.75" customHeight="1" spans="1:4">
      <c r="A22" s="145" t="s">
        <v>26</v>
      </c>
      <c r="B22" s="39"/>
      <c r="C22" s="141" t="s">
        <v>31</v>
      </c>
      <c r="D22" s="39"/>
    </row>
    <row r="23" ht="18.75" customHeight="1" spans="1:4">
      <c r="A23" s="145" t="s">
        <v>26</v>
      </c>
      <c r="B23" s="39"/>
      <c r="C23" s="141" t="s">
        <v>32</v>
      </c>
      <c r="D23" s="39"/>
    </row>
    <row r="24" ht="18.75" customHeight="1" spans="1:4">
      <c r="A24" s="145" t="s">
        <v>26</v>
      </c>
      <c r="B24" s="39"/>
      <c r="C24" s="141" t="s">
        <v>33</v>
      </c>
      <c r="D24" s="39"/>
    </row>
    <row r="25" ht="18.75" customHeight="1" spans="1:4">
      <c r="A25" s="145" t="s">
        <v>26</v>
      </c>
      <c r="B25" s="39"/>
      <c r="C25" s="141" t="s">
        <v>34</v>
      </c>
      <c r="D25" s="39"/>
    </row>
    <row r="26" ht="18.75" customHeight="1" spans="1:4">
      <c r="A26" s="145" t="s">
        <v>26</v>
      </c>
      <c r="B26" s="39"/>
      <c r="C26" s="141" t="s">
        <v>35</v>
      </c>
      <c r="D26" s="39">
        <v>55447</v>
      </c>
    </row>
    <row r="27" ht="18.75" customHeight="1" spans="1:4">
      <c r="A27" s="145" t="s">
        <v>26</v>
      </c>
      <c r="B27" s="39"/>
      <c r="C27" s="141" t="s">
        <v>36</v>
      </c>
      <c r="D27" s="39"/>
    </row>
    <row r="28" ht="18.75" customHeight="1" spans="1:4">
      <c r="A28" s="145" t="s">
        <v>26</v>
      </c>
      <c r="B28" s="39"/>
      <c r="C28" s="141" t="s">
        <v>37</v>
      </c>
      <c r="D28" s="39"/>
    </row>
    <row r="29" ht="18.75" customHeight="1" spans="1:4">
      <c r="A29" s="145" t="s">
        <v>26</v>
      </c>
      <c r="B29" s="39"/>
      <c r="C29" s="141" t="s">
        <v>38</v>
      </c>
      <c r="D29" s="39"/>
    </row>
    <row r="30" ht="18.75" customHeight="1" spans="1:4">
      <c r="A30" s="145" t="s">
        <v>26</v>
      </c>
      <c r="B30" s="39"/>
      <c r="C30" s="141" t="s">
        <v>39</v>
      </c>
      <c r="D30" s="39"/>
    </row>
    <row r="31" ht="18.75" customHeight="1" spans="1:4">
      <c r="A31" s="146" t="s">
        <v>26</v>
      </c>
      <c r="B31" s="39"/>
      <c r="C31" s="144" t="s">
        <v>40</v>
      </c>
      <c r="D31" s="39"/>
    </row>
    <row r="32" ht="18.75" customHeight="1" spans="1:4">
      <c r="A32" s="146" t="s">
        <v>26</v>
      </c>
      <c r="B32" s="39"/>
      <c r="C32" s="144" t="s">
        <v>41</v>
      </c>
      <c r="D32" s="39"/>
    </row>
    <row r="33" ht="18.75" customHeight="1" spans="1:4">
      <c r="A33" s="146" t="s">
        <v>26</v>
      </c>
      <c r="B33" s="39"/>
      <c r="C33" s="144" t="s">
        <v>42</v>
      </c>
      <c r="D33" s="39"/>
    </row>
    <row r="34" ht="18.75" customHeight="1" spans="1:4">
      <c r="A34" s="186"/>
      <c r="B34" s="147"/>
      <c r="C34" s="144" t="s">
        <v>43</v>
      </c>
      <c r="D34" s="39"/>
    </row>
    <row r="35" ht="18.75" customHeight="1" spans="1:4">
      <c r="A35" s="186" t="s">
        <v>44</v>
      </c>
      <c r="B35" s="147">
        <f>SUM(B8:B12)</f>
        <v>762171.4</v>
      </c>
      <c r="C35" s="187" t="s">
        <v>45</v>
      </c>
      <c r="D35" s="147">
        <v>762171.4</v>
      </c>
    </row>
    <row r="36" ht="18.75" customHeight="1" spans="1:4">
      <c r="A36" s="188" t="s">
        <v>46</v>
      </c>
      <c r="B36" s="39"/>
      <c r="C36" s="153" t="s">
        <v>47</v>
      </c>
      <c r="D36" s="39"/>
    </row>
    <row r="37" ht="18.75" customHeight="1" spans="1:4">
      <c r="A37" s="188" t="s">
        <v>48</v>
      </c>
      <c r="B37" s="39"/>
      <c r="C37" s="153" t="s">
        <v>48</v>
      </c>
      <c r="D37" s="39"/>
    </row>
    <row r="38" ht="18.75" customHeight="1" spans="1:4">
      <c r="A38" s="188" t="s">
        <v>49</v>
      </c>
      <c r="B38" s="39">
        <f>B36-B37</f>
        <v>0</v>
      </c>
      <c r="C38" s="153" t="s">
        <v>50</v>
      </c>
      <c r="D38" s="39"/>
    </row>
    <row r="39" ht="18.75" customHeight="1" spans="1:4">
      <c r="A39" s="189" t="s">
        <v>51</v>
      </c>
      <c r="B39" s="147">
        <f t="shared" ref="B39:D39" si="1">B35+B36</f>
        <v>762171.4</v>
      </c>
      <c r="C39" s="187" t="s">
        <v>52</v>
      </c>
      <c r="D39" s="147">
        <f t="shared" si="1"/>
        <v>762171.4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$A9:$XFD9"/>
    </sheetView>
  </sheetViews>
  <sheetFormatPr defaultColWidth="9.14583333333333" defaultRowHeight="14.25" customHeight="1" outlineLevelCol="5"/>
  <cols>
    <col min="1" max="1" width="32.1458333333333" customWidth="1"/>
    <col min="2" max="2" width="16.8541666666667" customWidth="1"/>
    <col min="3" max="3" width="32.1458333333333" customWidth="1"/>
    <col min="4" max="6" width="28.5729166666667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80">
        <v>1</v>
      </c>
      <c r="B2" s="81">
        <v>0</v>
      </c>
      <c r="C2" s="80">
        <v>1</v>
      </c>
      <c r="D2" s="82"/>
      <c r="E2" s="82"/>
      <c r="F2" s="28" t="s">
        <v>237</v>
      </c>
    </row>
    <row r="3" ht="32.25" customHeight="1" spans="1:6">
      <c r="A3" s="83" t="str">
        <f>"2025"&amp;"年部门政府性基金预算支出预算表"</f>
        <v>2025年部门政府性基金预算支出预算表</v>
      </c>
      <c r="B3" s="84" t="s">
        <v>238</v>
      </c>
      <c r="C3" s="85"/>
      <c r="D3" s="86"/>
      <c r="E3" s="86"/>
      <c r="F3" s="86"/>
    </row>
    <row r="4" ht="18.75" customHeight="1" spans="1:6">
      <c r="A4" s="8" t="str">
        <f>"单位名称："&amp;"凤庆县中心敬老院"</f>
        <v>单位名称：凤庆县中心敬老院</v>
      </c>
      <c r="B4" s="8" t="s">
        <v>239</v>
      </c>
      <c r="C4" s="80"/>
      <c r="D4" s="82"/>
      <c r="E4" s="82"/>
      <c r="F4" s="28" t="s">
        <v>1</v>
      </c>
    </row>
    <row r="5" ht="18.75" customHeight="1" spans="1:6">
      <c r="A5" s="87" t="s">
        <v>160</v>
      </c>
      <c r="B5" s="88" t="s">
        <v>73</v>
      </c>
      <c r="C5" s="89" t="s">
        <v>74</v>
      </c>
      <c r="D5" s="14" t="s">
        <v>240</v>
      </c>
      <c r="E5" s="14"/>
      <c r="F5" s="15"/>
    </row>
    <row r="6" ht="18.75" customHeight="1" spans="1:6">
      <c r="A6" s="90"/>
      <c r="B6" s="91"/>
      <c r="C6" s="79"/>
      <c r="D6" s="78" t="s">
        <v>56</v>
      </c>
      <c r="E6" s="78" t="s">
        <v>75</v>
      </c>
      <c r="F6" s="78" t="s">
        <v>76</v>
      </c>
    </row>
    <row r="7" ht="18.75" customHeight="1" spans="1:6">
      <c r="A7" s="90">
        <v>1</v>
      </c>
      <c r="B7" s="92" t="s">
        <v>141</v>
      </c>
      <c r="C7" s="79">
        <v>3</v>
      </c>
      <c r="D7" s="78">
        <v>4</v>
      </c>
      <c r="E7" s="78">
        <v>5</v>
      </c>
      <c r="F7" s="78">
        <v>6</v>
      </c>
    </row>
    <row r="8" ht="18.75" customHeight="1" spans="1:6">
      <c r="A8" s="93"/>
      <c r="B8" s="94"/>
      <c r="C8" s="94"/>
      <c r="D8" s="39"/>
      <c r="E8" s="39"/>
      <c r="F8" s="39"/>
    </row>
    <row r="9" customFormat="1" customHeight="1" spans="1:1">
      <c r="A9" t="s">
        <v>86</v>
      </c>
    </row>
  </sheetData>
  <mergeCells count="6">
    <mergeCell ref="A3:F3"/>
    <mergeCell ref="A4:C4"/>
    <mergeCell ref="D5:F5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9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583333333333" defaultRowHeight="14.25" customHeight="1"/>
  <cols>
    <col min="1" max="1" width="39.1458333333333" customWidth="1"/>
    <col min="2" max="2" width="21.7083333333333" customWidth="1"/>
    <col min="3" max="3" width="35.28125" customWidth="1"/>
    <col min="4" max="4" width="7.70833333333333" customWidth="1"/>
    <col min="5" max="5" width="10.28125" customWidth="1"/>
    <col min="6" max="17" width="16.57291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23"/>
      <c r="B2" s="23"/>
      <c r="C2" s="23"/>
      <c r="D2" s="23"/>
      <c r="E2" s="23"/>
      <c r="F2" s="23"/>
      <c r="G2" s="23"/>
      <c r="H2" s="23"/>
      <c r="I2" s="23"/>
      <c r="J2" s="23"/>
      <c r="O2" s="27"/>
      <c r="P2" s="27"/>
      <c r="Q2" s="28" t="s">
        <v>241</v>
      </c>
    </row>
    <row r="3" ht="35.25" customHeight="1" spans="1:17">
      <c r="A3" s="4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40"/>
      <c r="L3" s="7"/>
      <c r="M3" s="7"/>
      <c r="N3" s="7"/>
      <c r="O3" s="40"/>
      <c r="P3" s="40"/>
      <c r="Q3" s="7"/>
    </row>
    <row r="4" ht="18.75" customHeight="1" spans="1:17">
      <c r="A4" s="30" t="str">
        <f>"单位名称："&amp;"凤庆县中心敬老院"</f>
        <v>单位名称：凤庆县中心敬老院</v>
      </c>
      <c r="B4" s="77"/>
      <c r="C4" s="77"/>
      <c r="D4" s="77"/>
      <c r="E4" s="77"/>
      <c r="F4" s="77"/>
      <c r="G4" s="77"/>
      <c r="H4" s="77"/>
      <c r="I4" s="77"/>
      <c r="J4" s="77"/>
      <c r="O4" s="53"/>
      <c r="P4" s="53"/>
      <c r="Q4" s="28" t="s">
        <v>147</v>
      </c>
    </row>
    <row r="5" ht="18.75" customHeight="1" spans="1:17">
      <c r="A5" s="12" t="s">
        <v>242</v>
      </c>
      <c r="B5" s="62" t="s">
        <v>243</v>
      </c>
      <c r="C5" s="62" t="s">
        <v>244</v>
      </c>
      <c r="D5" s="62" t="s">
        <v>245</v>
      </c>
      <c r="E5" s="62" t="s">
        <v>246</v>
      </c>
      <c r="F5" s="62" t="s">
        <v>247</v>
      </c>
      <c r="G5" s="33" t="s">
        <v>167</v>
      </c>
      <c r="H5" s="33"/>
      <c r="I5" s="33"/>
      <c r="J5" s="33"/>
      <c r="K5" s="64"/>
      <c r="L5" s="33"/>
      <c r="M5" s="33"/>
      <c r="N5" s="33"/>
      <c r="O5" s="54"/>
      <c r="P5" s="64"/>
      <c r="Q5" s="34"/>
    </row>
    <row r="6" ht="18.75" customHeight="1" spans="1:17">
      <c r="A6" s="17"/>
      <c r="B6" s="65"/>
      <c r="C6" s="65"/>
      <c r="D6" s="65"/>
      <c r="E6" s="65"/>
      <c r="F6" s="65"/>
      <c r="G6" s="65" t="s">
        <v>56</v>
      </c>
      <c r="H6" s="65" t="s">
        <v>59</v>
      </c>
      <c r="I6" s="65" t="s">
        <v>248</v>
      </c>
      <c r="J6" s="65" t="s">
        <v>249</v>
      </c>
      <c r="K6" s="66" t="s">
        <v>250</v>
      </c>
      <c r="L6" s="73" t="s">
        <v>78</v>
      </c>
      <c r="M6" s="73"/>
      <c r="N6" s="73"/>
      <c r="O6" s="74"/>
      <c r="P6" s="75"/>
      <c r="Q6" s="67"/>
    </row>
    <row r="7" ht="30" customHeight="1" spans="1:17">
      <c r="A7" s="19"/>
      <c r="B7" s="67"/>
      <c r="C7" s="67"/>
      <c r="D7" s="67"/>
      <c r="E7" s="67"/>
      <c r="F7" s="67"/>
      <c r="G7" s="67"/>
      <c r="H7" s="67" t="s">
        <v>58</v>
      </c>
      <c r="I7" s="67"/>
      <c r="J7" s="67"/>
      <c r="K7" s="68"/>
      <c r="L7" s="67" t="s">
        <v>58</v>
      </c>
      <c r="M7" s="67" t="s">
        <v>65</v>
      </c>
      <c r="N7" s="67" t="s">
        <v>175</v>
      </c>
      <c r="O7" s="76" t="s">
        <v>67</v>
      </c>
      <c r="P7" s="68" t="s">
        <v>68</v>
      </c>
      <c r="Q7" s="67" t="s">
        <v>69</v>
      </c>
    </row>
    <row r="8" ht="18.75" customHeight="1" spans="1:17">
      <c r="A8" s="26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  <c r="O8" s="79">
        <v>15</v>
      </c>
      <c r="P8" s="79">
        <v>16</v>
      </c>
      <c r="Q8" s="79">
        <v>17</v>
      </c>
    </row>
    <row r="9" customFormat="1" customHeight="1" spans="1:1">
      <c r="A9" t="s">
        <v>86</v>
      </c>
    </row>
  </sheetData>
  <mergeCells count="15">
    <mergeCell ref="A3:Q3"/>
    <mergeCell ref="A4:F4"/>
    <mergeCell ref="G5:Q5"/>
    <mergeCell ref="L6:Q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583333333333" defaultRowHeight="14.25" customHeight="1"/>
  <cols>
    <col min="1" max="1" width="31.4270833333333" customWidth="1"/>
    <col min="2" max="3" width="21.8541666666667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52"/>
      <c r="B2" s="52"/>
      <c r="C2" s="57"/>
      <c r="D2" s="52"/>
      <c r="E2" s="52"/>
      <c r="F2" s="52"/>
      <c r="G2" s="52"/>
      <c r="H2" s="58"/>
      <c r="I2" s="52"/>
      <c r="J2" s="52"/>
      <c r="K2" s="52"/>
      <c r="L2" s="27"/>
      <c r="M2" s="70"/>
      <c r="N2" s="71" t="s">
        <v>251</v>
      </c>
    </row>
    <row r="3" ht="34.5" customHeight="1" spans="1:14">
      <c r="A3" s="29" t="str">
        <f>"2025"&amp;"年部门政府购买服务预算表"</f>
        <v>2025年部门政府购买服务预算表</v>
      </c>
      <c r="B3" s="59"/>
      <c r="C3" s="40"/>
      <c r="D3" s="59"/>
      <c r="E3" s="59"/>
      <c r="F3" s="59"/>
      <c r="G3" s="59"/>
      <c r="H3" s="60"/>
      <c r="I3" s="59"/>
      <c r="J3" s="59"/>
      <c r="K3" s="59"/>
      <c r="L3" s="40"/>
      <c r="M3" s="60"/>
      <c r="N3" s="59"/>
    </row>
    <row r="4" ht="18.75" customHeight="1" spans="1:14">
      <c r="A4" s="49" t="str">
        <f>"单位名称："&amp;"凤庆县中心敬老院"</f>
        <v>单位名称：凤庆县中心敬老院</v>
      </c>
      <c r="B4" s="50"/>
      <c r="C4" s="61"/>
      <c r="D4" s="50"/>
      <c r="E4" s="50"/>
      <c r="F4" s="50"/>
      <c r="G4" s="50"/>
      <c r="H4" s="58"/>
      <c r="I4" s="52"/>
      <c r="J4" s="52"/>
      <c r="K4" s="52"/>
      <c r="L4" s="53"/>
      <c r="M4" s="72"/>
      <c r="N4" s="71" t="s">
        <v>147</v>
      </c>
    </row>
    <row r="5" ht="18.75" customHeight="1" spans="1:14">
      <c r="A5" s="12" t="s">
        <v>242</v>
      </c>
      <c r="B5" s="62" t="s">
        <v>252</v>
      </c>
      <c r="C5" s="63" t="s">
        <v>253</v>
      </c>
      <c r="D5" s="33" t="s">
        <v>167</v>
      </c>
      <c r="E5" s="33"/>
      <c r="F5" s="33"/>
      <c r="G5" s="33"/>
      <c r="H5" s="64"/>
      <c r="I5" s="33"/>
      <c r="J5" s="33"/>
      <c r="K5" s="33"/>
      <c r="L5" s="54"/>
      <c r="M5" s="64"/>
      <c r="N5" s="34"/>
    </row>
    <row r="6" ht="18.75" customHeight="1" spans="1:14">
      <c r="A6" s="17"/>
      <c r="B6" s="65"/>
      <c r="C6" s="66"/>
      <c r="D6" s="65" t="s">
        <v>56</v>
      </c>
      <c r="E6" s="65" t="s">
        <v>59</v>
      </c>
      <c r="F6" s="65" t="s">
        <v>248</v>
      </c>
      <c r="G6" s="65" t="s">
        <v>249</v>
      </c>
      <c r="H6" s="66" t="s">
        <v>250</v>
      </c>
      <c r="I6" s="73" t="s">
        <v>78</v>
      </c>
      <c r="J6" s="73"/>
      <c r="K6" s="73"/>
      <c r="L6" s="74"/>
      <c r="M6" s="75"/>
      <c r="N6" s="67"/>
    </row>
    <row r="7" ht="26.25" customHeight="1" spans="1:14">
      <c r="A7" s="19"/>
      <c r="B7" s="67"/>
      <c r="C7" s="68"/>
      <c r="D7" s="67"/>
      <c r="E7" s="67"/>
      <c r="F7" s="67"/>
      <c r="G7" s="67"/>
      <c r="H7" s="68"/>
      <c r="I7" s="67" t="s">
        <v>58</v>
      </c>
      <c r="J7" s="67" t="s">
        <v>65</v>
      </c>
      <c r="K7" s="67" t="s">
        <v>175</v>
      </c>
      <c r="L7" s="76" t="s">
        <v>67</v>
      </c>
      <c r="M7" s="68" t="s">
        <v>68</v>
      </c>
      <c r="N7" s="67" t="s">
        <v>69</v>
      </c>
    </row>
    <row r="8" ht="18.75" customHeight="1" spans="1:1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</row>
    <row r="9" customFormat="1" customHeight="1" spans="1:1">
      <c r="A9" t="s">
        <v>86</v>
      </c>
    </row>
  </sheetData>
  <mergeCells count="12">
    <mergeCell ref="A3:N3"/>
    <mergeCell ref="A4:C4"/>
    <mergeCell ref="D5:N5"/>
    <mergeCell ref="I6:N6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583333333333" defaultRowHeight="14.25" customHeight="1"/>
  <cols>
    <col min="1" max="1" width="37.7083333333333" customWidth="1"/>
    <col min="2" max="4" width="17.5729166666667" customWidth="1"/>
    <col min="5" max="9" width="15.708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23"/>
      <c r="B2" s="23"/>
      <c r="C2" s="23"/>
      <c r="D2" s="47"/>
      <c r="G2" s="27"/>
      <c r="H2" s="27"/>
      <c r="I2" s="27" t="s">
        <v>254</v>
      </c>
    </row>
    <row r="3" ht="27.75" customHeight="1" spans="1:9">
      <c r="A3" s="48" t="str">
        <f>"2025"&amp;"年县对下转移支付预算表"</f>
        <v>2025年县对下转移支付预算表</v>
      </c>
      <c r="B3" s="7"/>
      <c r="C3" s="7"/>
      <c r="D3" s="7"/>
      <c r="E3" s="7"/>
      <c r="F3" s="7"/>
      <c r="G3" s="40"/>
      <c r="H3" s="40"/>
      <c r="I3" s="7"/>
    </row>
    <row r="4" ht="18.75" customHeight="1" spans="1:9">
      <c r="A4" s="49" t="str">
        <f>"单位名称："&amp;"凤庆县中心敬老院"</f>
        <v>单位名称：凤庆县中心敬老院</v>
      </c>
      <c r="B4" s="50"/>
      <c r="C4" s="50"/>
      <c r="D4" s="51"/>
      <c r="E4" s="52"/>
      <c r="G4" s="53"/>
      <c r="H4" s="53"/>
      <c r="I4" s="27" t="s">
        <v>147</v>
      </c>
    </row>
    <row r="5" ht="18.75" customHeight="1" spans="1:9">
      <c r="A5" s="24" t="s">
        <v>255</v>
      </c>
      <c r="B5" s="13" t="s">
        <v>167</v>
      </c>
      <c r="C5" s="14"/>
      <c r="D5" s="14"/>
      <c r="E5" s="13" t="s">
        <v>256</v>
      </c>
      <c r="F5" s="14"/>
      <c r="G5" s="54"/>
      <c r="H5" s="54"/>
      <c r="I5" s="15"/>
    </row>
    <row r="6" ht="18.75" customHeight="1" spans="1:9">
      <c r="A6" s="26"/>
      <c r="B6" s="25" t="s">
        <v>56</v>
      </c>
      <c r="C6" s="12" t="s">
        <v>59</v>
      </c>
      <c r="D6" s="55" t="s">
        <v>257</v>
      </c>
      <c r="E6" s="56" t="s">
        <v>258</v>
      </c>
      <c r="F6" s="56" t="s">
        <v>258</v>
      </c>
      <c r="G6" s="56" t="s">
        <v>258</v>
      </c>
      <c r="H6" s="56" t="s">
        <v>258</v>
      </c>
      <c r="I6" s="56" t="s">
        <v>258</v>
      </c>
    </row>
    <row r="7" ht="18.75" customHeight="1" spans="1:9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</row>
    <row r="8" ht="18.75" customHeight="1" spans="1:9">
      <c r="A8" s="37"/>
      <c r="B8" s="39"/>
      <c r="C8" s="39"/>
      <c r="D8" s="39"/>
      <c r="E8" s="39"/>
      <c r="F8" s="39"/>
      <c r="G8" s="39"/>
      <c r="H8" s="39"/>
      <c r="I8" s="39"/>
    </row>
    <row r="9" customFormat="1" customHeight="1" spans="1:1">
      <c r="A9" t="s">
        <v>86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583333333333" defaultRowHeight="12" customHeight="1"/>
  <cols>
    <col min="1" max="1" width="34.28125" customWidth="1"/>
    <col min="2" max="2" width="29" customWidth="1"/>
    <col min="3" max="5" width="23.5729166666667" customWidth="1"/>
    <col min="6" max="6" width="11.28125" customWidth="1"/>
    <col min="7" max="7" width="25.1458333333333" customWidth="1"/>
    <col min="8" max="8" width="15.5729166666667" customWidth="1"/>
    <col min="9" max="9" width="13.4270833333333" customWidth="1"/>
    <col min="10" max="10" width="18.8541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27" t="s">
        <v>259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40"/>
      <c r="G3" s="7"/>
      <c r="H3" s="40"/>
      <c r="I3" s="40"/>
      <c r="J3" s="7"/>
    </row>
    <row r="4" ht="18.75" customHeight="1" spans="1:8">
      <c r="A4" s="8" t="str">
        <f>"单位名称："&amp;"凤庆县中心敬老院"</f>
        <v>单位名称：凤庆县中心敬老院</v>
      </c>
      <c r="B4" s="4"/>
      <c r="C4" s="4"/>
      <c r="D4" s="4"/>
      <c r="E4" s="4"/>
      <c r="F4" s="41"/>
      <c r="G4" s="4"/>
      <c r="H4" s="41"/>
    </row>
    <row r="5" ht="18.75" customHeight="1" spans="1:10">
      <c r="A5" s="35" t="s">
        <v>227</v>
      </c>
      <c r="B5" s="35" t="s">
        <v>228</v>
      </c>
      <c r="C5" s="35" t="s">
        <v>229</v>
      </c>
      <c r="D5" s="35" t="s">
        <v>230</v>
      </c>
      <c r="E5" s="35" t="s">
        <v>231</v>
      </c>
      <c r="F5" s="42" t="s">
        <v>232</v>
      </c>
      <c r="G5" s="35" t="s">
        <v>233</v>
      </c>
      <c r="H5" s="42" t="s">
        <v>234</v>
      </c>
      <c r="I5" s="42" t="s">
        <v>235</v>
      </c>
      <c r="J5" s="35" t="s">
        <v>236</v>
      </c>
    </row>
    <row r="6" ht="18.75" customHeight="1" spans="1:10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42">
        <v>6</v>
      </c>
      <c r="G6" s="35">
        <v>7</v>
      </c>
      <c r="H6" s="42">
        <v>8</v>
      </c>
      <c r="I6" s="42">
        <v>9</v>
      </c>
      <c r="J6" s="35">
        <v>10</v>
      </c>
    </row>
    <row r="7" ht="18.75" customHeight="1" spans="1:10">
      <c r="A7" s="43"/>
      <c r="B7" s="36"/>
      <c r="C7" s="36"/>
      <c r="D7" s="36"/>
      <c r="E7" s="44"/>
      <c r="F7" s="45"/>
      <c r="G7" s="44"/>
      <c r="H7" s="45"/>
      <c r="I7" s="45"/>
      <c r="J7" s="44"/>
    </row>
    <row r="8" ht="18.75" customHeight="1" spans="1:10">
      <c r="A8" s="43"/>
      <c r="B8" s="43"/>
      <c r="C8" s="43"/>
      <c r="D8" s="43"/>
      <c r="E8" s="43"/>
      <c r="F8" s="46"/>
      <c r="G8" s="43"/>
      <c r="H8" s="43"/>
      <c r="I8" s="43"/>
      <c r="J8" s="43"/>
    </row>
    <row r="9" customFormat="1" customHeight="1" spans="1:1">
      <c r="A9" t="s">
        <v>86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583333333333" defaultRowHeight="12" customHeight="1" outlineLevelCol="7"/>
  <cols>
    <col min="1" max="1" width="29" customWidth="1"/>
    <col min="2" max="2" width="18.7083333333333" customWidth="1"/>
    <col min="3" max="3" width="24.8541666666667" customWidth="1"/>
    <col min="4" max="4" width="23.5729166666667" customWidth="1"/>
    <col min="5" max="5" width="17.8541666666667" customWidth="1"/>
    <col min="6" max="6" width="23.5729166666667" customWidth="1"/>
    <col min="7" max="7" width="25.1458333333333" customWidth="1"/>
    <col min="8" max="8" width="18.8541666666667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28" t="s">
        <v>260</v>
      </c>
    </row>
    <row r="3" ht="34.5" customHeight="1" spans="1:8">
      <c r="A3" s="29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30" t="str">
        <f>"单位名称："&amp;"凤庆县中心敬老院"</f>
        <v>单位名称：凤庆县中心敬老院</v>
      </c>
      <c r="B4" s="9"/>
      <c r="C4" s="4"/>
      <c r="H4" s="31" t="s">
        <v>147</v>
      </c>
    </row>
    <row r="5" ht="18.75" customHeight="1" spans="1:8">
      <c r="A5" s="12" t="s">
        <v>160</v>
      </c>
      <c r="B5" s="12" t="s">
        <v>261</v>
      </c>
      <c r="C5" s="12" t="s">
        <v>262</v>
      </c>
      <c r="D5" s="12" t="s">
        <v>263</v>
      </c>
      <c r="E5" s="12" t="s">
        <v>264</v>
      </c>
      <c r="F5" s="32" t="s">
        <v>265</v>
      </c>
      <c r="G5" s="33"/>
      <c r="H5" s="34"/>
    </row>
    <row r="6" ht="18.75" customHeight="1" spans="1:8">
      <c r="A6" s="19"/>
      <c r="B6" s="19"/>
      <c r="C6" s="19"/>
      <c r="D6" s="19"/>
      <c r="E6" s="19"/>
      <c r="F6" s="35" t="s">
        <v>246</v>
      </c>
      <c r="G6" s="35" t="s">
        <v>266</v>
      </c>
      <c r="H6" s="35" t="s">
        <v>267</v>
      </c>
    </row>
    <row r="7" ht="18.75" customHeight="1" spans="1:8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</row>
    <row r="8" ht="18.75" customHeight="1" spans="1:8">
      <c r="A8" s="36"/>
      <c r="B8" s="36"/>
      <c r="C8" s="37"/>
      <c r="D8" s="37"/>
      <c r="E8" s="37"/>
      <c r="F8" s="38"/>
      <c r="G8" s="39"/>
      <c r="H8" s="39"/>
    </row>
    <row r="9" customFormat="1" customHeight="1" spans="1:1">
      <c r="A9" t="s">
        <v>86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583333333333" defaultRowHeight="14.25" customHeight="1"/>
  <cols>
    <col min="1" max="1" width="13.4270833333333" customWidth="1"/>
    <col min="2" max="2" width="43.875" customWidth="1"/>
    <col min="3" max="3" width="23.8541666666667" customWidth="1"/>
    <col min="4" max="4" width="11.1458333333333" customWidth="1"/>
    <col min="5" max="5" width="33.1666666666667" customWidth="1"/>
    <col min="6" max="6" width="9.85416666666667" customWidth="1"/>
    <col min="7" max="7" width="17.7083333333333" customWidth="1"/>
    <col min="8" max="11" width="15.42708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2"/>
      <c r="E2" s="22"/>
      <c r="F2" s="22"/>
      <c r="G2" s="22"/>
      <c r="H2" s="23"/>
      <c r="I2" s="23"/>
      <c r="J2" s="23"/>
      <c r="K2" s="27" t="s">
        <v>268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"单位名称："&amp;"凤庆县中心敬老院"</f>
        <v>单位名称：凤庆县中心敬老院</v>
      </c>
      <c r="B4" s="9"/>
      <c r="C4" s="9"/>
      <c r="D4" s="9"/>
      <c r="E4" s="9"/>
      <c r="F4" s="9"/>
      <c r="G4" s="9"/>
      <c r="H4" s="10"/>
      <c r="I4" s="10"/>
      <c r="J4" s="10"/>
      <c r="K4" s="5" t="s">
        <v>147</v>
      </c>
    </row>
    <row r="5" ht="18.75" customHeight="1" spans="1:11">
      <c r="A5" s="11" t="s">
        <v>220</v>
      </c>
      <c r="B5" s="11" t="s">
        <v>162</v>
      </c>
      <c r="C5" s="11" t="s">
        <v>221</v>
      </c>
      <c r="D5" s="12" t="s">
        <v>163</v>
      </c>
      <c r="E5" s="12" t="s">
        <v>164</v>
      </c>
      <c r="F5" s="12" t="s">
        <v>222</v>
      </c>
      <c r="G5" s="12" t="s">
        <v>223</v>
      </c>
      <c r="H5" s="24" t="s">
        <v>56</v>
      </c>
      <c r="I5" s="13" t="s">
        <v>269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25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26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customFormat="1" customHeight="1" spans="1:1">
      <c r="A9" t="s">
        <v>86</v>
      </c>
    </row>
  </sheetData>
  <mergeCells count="14">
    <mergeCell ref="A3:K3"/>
    <mergeCell ref="A4:G4"/>
    <mergeCell ref="I5:K5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showZeros="0" tabSelected="1" workbookViewId="0">
      <pane ySplit="1" topLeftCell="A2" activePane="bottomLeft" state="frozen"/>
      <selection/>
      <selection pane="bottomLeft" activeCell="F18" sqref="F18"/>
    </sheetView>
  </sheetViews>
  <sheetFormatPr defaultColWidth="9.14583333333333" defaultRowHeight="14.25" customHeight="1" outlineLevelCol="6"/>
  <cols>
    <col min="1" max="1" width="29.4270833333333" customWidth="1"/>
    <col min="2" max="2" width="23.1458333333333" customWidth="1"/>
    <col min="3" max="3" width="31.5729166666667" customWidth="1"/>
    <col min="4" max="4" width="20.4270833333333" customWidth="1"/>
    <col min="5" max="7" width="23.8541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270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"单位名称："&amp;"凤庆县中心敬老院"</f>
        <v>单位名称：凤庆县中心敬老院</v>
      </c>
      <c r="B4" s="9"/>
      <c r="C4" s="9"/>
      <c r="D4" s="9"/>
      <c r="E4" s="10"/>
      <c r="F4" s="10"/>
      <c r="G4" s="5" t="s">
        <v>147</v>
      </c>
    </row>
    <row r="5" ht="18.75" customHeight="1" spans="1:7">
      <c r="A5" s="11" t="s">
        <v>221</v>
      </c>
      <c r="B5" s="11" t="s">
        <v>220</v>
      </c>
      <c r="C5" s="11" t="s">
        <v>162</v>
      </c>
      <c r="D5" s="12" t="s">
        <v>271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customFormat="1" customHeight="1" spans="1:1">
      <c r="A9" t="s">
        <v>86</v>
      </c>
    </row>
  </sheetData>
  <mergeCells count="10">
    <mergeCell ref="A3:G3"/>
    <mergeCell ref="A4:D4"/>
    <mergeCell ref="E5:G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583333333333" defaultRowHeight="14.25" customHeight="1"/>
  <cols>
    <col min="1" max="1" width="21.1458333333333" customWidth="1"/>
    <col min="2" max="2" width="35.28125" customWidth="1"/>
    <col min="3" max="8" width="20.4270833333333" customWidth="1"/>
    <col min="9" max="11" width="20.5729166666667" customWidth="1"/>
    <col min="12" max="12" width="20.4270833333333" customWidth="1"/>
    <col min="13" max="13" width="20.5729166666667" customWidth="1"/>
    <col min="14" max="19" width="20.4270833333333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76"/>
      <c r="O2" s="57"/>
      <c r="P2" s="57"/>
      <c r="Q2" s="57"/>
      <c r="R2" s="57"/>
      <c r="S2" s="27" t="s">
        <v>53</v>
      </c>
    </row>
    <row r="3" ht="57.75" customHeight="1" spans="1:19">
      <c r="A3" s="105" t="str">
        <f>"2025"&amp;"年部门收入预算表"</f>
        <v>2025年部门收入预算表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77"/>
      <c r="P3" s="177"/>
      <c r="Q3" s="177"/>
      <c r="R3" s="177"/>
      <c r="S3" s="177"/>
    </row>
    <row r="4" ht="18.75" customHeight="1" spans="1:19">
      <c r="A4" s="30" t="str">
        <f>"单位名称："&amp;"凤庆县中心敬老院"</f>
        <v>单位名称：凤庆县中心敬老院</v>
      </c>
      <c r="B4" s="77"/>
      <c r="C4" s="77"/>
      <c r="D4" s="77"/>
      <c r="E4" s="77"/>
      <c r="F4" s="77"/>
      <c r="G4" s="77"/>
      <c r="H4" s="77"/>
      <c r="I4" s="77"/>
      <c r="J4" s="61"/>
      <c r="K4" s="77"/>
      <c r="L4" s="77"/>
      <c r="M4" s="77"/>
      <c r="N4" s="77"/>
      <c r="O4" s="61"/>
      <c r="P4" s="61"/>
      <c r="Q4" s="61"/>
      <c r="R4" s="61"/>
      <c r="S4" s="27" t="s">
        <v>1</v>
      </c>
    </row>
    <row r="5" ht="18.75" customHeight="1" spans="1:19">
      <c r="A5" s="162" t="s">
        <v>54</v>
      </c>
      <c r="B5" s="163" t="s">
        <v>55</v>
      </c>
      <c r="C5" s="163" t="s">
        <v>56</v>
      </c>
      <c r="D5" s="164" t="s">
        <v>57</v>
      </c>
      <c r="E5" s="165"/>
      <c r="F5" s="165"/>
      <c r="G5" s="165"/>
      <c r="H5" s="165"/>
      <c r="I5" s="165"/>
      <c r="J5" s="178"/>
      <c r="K5" s="165"/>
      <c r="L5" s="165"/>
      <c r="M5" s="165"/>
      <c r="N5" s="179"/>
      <c r="O5" s="164" t="s">
        <v>46</v>
      </c>
      <c r="P5" s="164"/>
      <c r="Q5" s="164"/>
      <c r="R5" s="164"/>
      <c r="S5" s="182"/>
    </row>
    <row r="6" ht="18.75" customHeight="1" spans="1:19">
      <c r="A6" s="166"/>
      <c r="B6" s="167"/>
      <c r="C6" s="167"/>
      <c r="D6" s="168" t="s">
        <v>58</v>
      </c>
      <c r="E6" s="168" t="s">
        <v>59</v>
      </c>
      <c r="F6" s="168" t="s">
        <v>60</v>
      </c>
      <c r="G6" s="168" t="s">
        <v>61</v>
      </c>
      <c r="H6" s="168" t="s">
        <v>62</v>
      </c>
      <c r="I6" s="180" t="s">
        <v>63</v>
      </c>
      <c r="J6" s="180"/>
      <c r="K6" s="180"/>
      <c r="L6" s="180"/>
      <c r="M6" s="180"/>
      <c r="N6" s="171"/>
      <c r="O6" s="168" t="s">
        <v>58</v>
      </c>
      <c r="P6" s="168" t="s">
        <v>59</v>
      </c>
      <c r="Q6" s="168" t="s">
        <v>60</v>
      </c>
      <c r="R6" s="168" t="s">
        <v>61</v>
      </c>
      <c r="S6" s="168" t="s">
        <v>64</v>
      </c>
    </row>
    <row r="7" ht="18.75" customHeight="1" spans="1:19">
      <c r="A7" s="169"/>
      <c r="B7" s="170"/>
      <c r="C7" s="170"/>
      <c r="D7" s="171"/>
      <c r="E7" s="171"/>
      <c r="F7" s="171"/>
      <c r="G7" s="171"/>
      <c r="H7" s="171"/>
      <c r="I7" s="170" t="s">
        <v>58</v>
      </c>
      <c r="J7" s="170" t="s">
        <v>65</v>
      </c>
      <c r="K7" s="170" t="s">
        <v>66</v>
      </c>
      <c r="L7" s="170" t="s">
        <v>67</v>
      </c>
      <c r="M7" s="170" t="s">
        <v>68</v>
      </c>
      <c r="N7" s="170" t="s">
        <v>69</v>
      </c>
      <c r="O7" s="181"/>
      <c r="P7" s="181"/>
      <c r="Q7" s="181"/>
      <c r="R7" s="181"/>
      <c r="S7" s="171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72" t="s">
        <v>70</v>
      </c>
      <c r="B9" s="173" t="s">
        <v>71</v>
      </c>
      <c r="C9" s="39">
        <v>762171.4</v>
      </c>
      <c r="D9" s="39">
        <v>762171.4</v>
      </c>
      <c r="E9" s="39">
        <v>762171.4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ht="18.75" customHeight="1" spans="1:19">
      <c r="A10" s="174" t="s">
        <v>56</v>
      </c>
      <c r="B10" s="175"/>
      <c r="C10" s="39">
        <v>762171.4</v>
      </c>
      <c r="D10" s="39">
        <v>762171.4</v>
      </c>
      <c r="E10" s="39">
        <v>762171.4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7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583333333333" defaultRowHeight="14.25" customHeight="1"/>
  <cols>
    <col min="1" max="1" width="14.28125" customWidth="1"/>
    <col min="2" max="2" width="37.7083333333333" customWidth="1"/>
    <col min="3" max="6" width="19.1458333333333" customWidth="1"/>
    <col min="7" max="8" width="19" customWidth="1"/>
    <col min="9" max="9" width="18.8541666666667" customWidth="1"/>
    <col min="10" max="11" width="19" customWidth="1"/>
    <col min="12" max="14" width="18.8541666666667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49"/>
      <c r="E2" s="2"/>
      <c r="F2" s="2"/>
      <c r="G2" s="2"/>
      <c r="H2" s="149"/>
      <c r="I2" s="2"/>
      <c r="J2" s="149"/>
      <c r="K2" s="2"/>
      <c r="L2" s="2"/>
      <c r="M2" s="2"/>
      <c r="N2" s="2"/>
      <c r="O2" s="28" t="s">
        <v>72</v>
      </c>
    </row>
    <row r="3" ht="42" customHeight="1" spans="1:15">
      <c r="A3" s="6" t="str">
        <f>"2025"&amp;"年部门支出预算表"</f>
        <v>2025年部门支出预算表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ht="18.75" customHeight="1" spans="1:15">
      <c r="A4" s="151" t="str">
        <f>"单位名称："&amp;"凤庆县中心敬老院"</f>
        <v>单位名称：凤庆县中心敬老院</v>
      </c>
      <c r="B4" s="152"/>
      <c r="C4" s="52"/>
      <c r="D4" s="23"/>
      <c r="E4" s="52"/>
      <c r="F4" s="52"/>
      <c r="G4" s="52"/>
      <c r="H4" s="23"/>
      <c r="I4" s="52"/>
      <c r="J4" s="23"/>
      <c r="K4" s="52"/>
      <c r="L4" s="52"/>
      <c r="M4" s="160"/>
      <c r="N4" s="160"/>
      <c r="O4" s="28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64" t="s">
        <v>75</v>
      </c>
      <c r="F5" s="113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56" t="s">
        <v>58</v>
      </c>
      <c r="E6" s="76" t="s">
        <v>75</v>
      </c>
      <c r="F6" s="76" t="s">
        <v>76</v>
      </c>
      <c r="G6" s="19"/>
      <c r="H6" s="19"/>
      <c r="I6" s="19"/>
      <c r="J6" s="56" t="s">
        <v>58</v>
      </c>
      <c r="K6" s="35" t="s">
        <v>79</v>
      </c>
      <c r="L6" s="35" t="s">
        <v>80</v>
      </c>
      <c r="M6" s="35" t="s">
        <v>81</v>
      </c>
      <c r="N6" s="35" t="s">
        <v>82</v>
      </c>
      <c r="O6" s="35" t="s">
        <v>83</v>
      </c>
    </row>
    <row r="7" ht="18.75" customHeight="1" spans="1:15">
      <c r="A7" s="95">
        <v>1</v>
      </c>
      <c r="B7" s="95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</row>
    <row r="8" ht="18.75" customHeight="1" spans="1:15">
      <c r="A8" s="153" t="s">
        <v>84</v>
      </c>
      <c r="B8" s="138" t="s">
        <v>85</v>
      </c>
      <c r="C8" s="39">
        <v>671854.02</v>
      </c>
      <c r="D8" s="39">
        <v>671854.02</v>
      </c>
      <c r="E8" s="39">
        <v>671854.02</v>
      </c>
      <c r="F8" s="39"/>
      <c r="G8" s="39"/>
      <c r="H8" s="39"/>
      <c r="I8" s="39"/>
      <c r="J8" s="39"/>
      <c r="K8" s="39"/>
      <c r="L8" s="39"/>
      <c r="M8" s="39"/>
      <c r="N8" s="39"/>
      <c r="O8" s="39"/>
    </row>
    <row r="9" ht="18.75" customHeight="1" spans="1:15">
      <c r="A9" s="153" t="s">
        <v>86</v>
      </c>
      <c r="B9" s="138" t="s">
        <v>87</v>
      </c>
      <c r="C9" s="39">
        <v>34870.38</v>
      </c>
      <c r="D9" s="39">
        <v>34870.38</v>
      </c>
      <c r="E9" s="39">
        <v>34870.38</v>
      </c>
      <c r="F9" s="39"/>
      <c r="G9" s="39"/>
      <c r="H9" s="39"/>
      <c r="I9" s="39"/>
      <c r="J9" s="39"/>
      <c r="K9" s="39"/>
      <c r="L9" s="39"/>
      <c r="M9" s="39"/>
      <c r="N9" s="39"/>
      <c r="O9" s="39"/>
    </row>
    <row r="10" ht="18.75" customHeight="1" spans="1:15">
      <c r="A10" s="154" t="s">
        <v>88</v>
      </c>
      <c r="B10" s="190" t="s">
        <v>89</v>
      </c>
      <c r="C10" s="39">
        <v>597924.42</v>
      </c>
      <c r="D10" s="39">
        <v>597924.42</v>
      </c>
      <c r="E10" s="39">
        <v>597924.42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ht="18.75" customHeight="1" spans="1:15">
      <c r="A11" s="156" t="s">
        <v>90</v>
      </c>
      <c r="B11" s="191" t="s">
        <v>91</v>
      </c>
      <c r="C11" s="39">
        <v>34870.38</v>
      </c>
      <c r="D11" s="39">
        <v>34870.38</v>
      </c>
      <c r="E11" s="39">
        <v>34870.38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ht="18.75" customHeight="1" spans="1:15">
      <c r="A12" s="154" t="s">
        <v>92</v>
      </c>
      <c r="B12" s="190" t="s">
        <v>93</v>
      </c>
      <c r="C12" s="39">
        <v>32806.26</v>
      </c>
      <c r="D12" s="39">
        <v>32806.26</v>
      </c>
      <c r="E12" s="39">
        <v>32806.26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ht="18.75" customHeight="1" spans="1:15">
      <c r="A13" s="154" t="s">
        <v>94</v>
      </c>
      <c r="B13" s="190" t="s">
        <v>95</v>
      </c>
      <c r="C13" s="39">
        <v>2064.12</v>
      </c>
      <c r="D13" s="39">
        <v>2064.12</v>
      </c>
      <c r="E13" s="39">
        <v>2064.12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ht="18.75" customHeight="1" spans="1:15">
      <c r="A14" s="153" t="s">
        <v>96</v>
      </c>
      <c r="B14" s="138" t="s">
        <v>97</v>
      </c>
      <c r="C14" s="39">
        <v>55447</v>
      </c>
      <c r="D14" s="39">
        <v>55447</v>
      </c>
      <c r="E14" s="39">
        <v>55447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ht="18.75" customHeight="1" spans="1:15">
      <c r="A15" s="156" t="s">
        <v>98</v>
      </c>
      <c r="B15" s="191" t="s">
        <v>99</v>
      </c>
      <c r="C15" s="39">
        <v>55447</v>
      </c>
      <c r="D15" s="39">
        <v>55447</v>
      </c>
      <c r="E15" s="39">
        <v>55447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ht="18.75" customHeight="1" spans="1:15">
      <c r="A16" s="154" t="s">
        <v>100</v>
      </c>
      <c r="B16" s="190" t="s">
        <v>101</v>
      </c>
      <c r="C16" s="39">
        <v>55447</v>
      </c>
      <c r="D16" s="39">
        <v>55447</v>
      </c>
      <c r="E16" s="39">
        <v>55447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</row>
    <row r="17" ht="18.75" customHeight="1" spans="1:15">
      <c r="A17" s="158" t="s">
        <v>102</v>
      </c>
      <c r="B17" s="159" t="s">
        <v>102</v>
      </c>
      <c r="C17" s="39">
        <v>762171.4</v>
      </c>
      <c r="D17" s="39">
        <v>762171.4</v>
      </c>
      <c r="E17" s="39">
        <v>762171.4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</row>
  </sheetData>
  <mergeCells count="11">
    <mergeCell ref="A3:O3"/>
    <mergeCell ref="A4:L4"/>
    <mergeCell ref="D5:F5"/>
    <mergeCell ref="J5:O5"/>
    <mergeCell ref="A17:B17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4"/>
  <sheetViews>
    <sheetView showZeros="0" workbookViewId="0">
      <pane ySplit="1" topLeftCell="A22" activePane="bottomLeft" state="frozen"/>
      <selection/>
      <selection pane="bottomLeft" activeCell="A19" sqref="A19"/>
    </sheetView>
  </sheetViews>
  <sheetFormatPr defaultColWidth="9.14583333333333" defaultRowHeight="14.25" customHeight="1" outlineLevelCol="3"/>
  <cols>
    <col min="1" max="1" width="39.28125" customWidth="1"/>
    <col min="2" max="2" width="30.8541666666667" customWidth="1"/>
    <col min="3" max="3" width="35.8541666666667" customWidth="1"/>
    <col min="4" max="4" width="29.8541666666667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28" t="s">
        <v>103</v>
      </c>
    </row>
    <row r="3" ht="36" customHeight="1" spans="1:4">
      <c r="A3" s="6" t="str">
        <f>"2025"&amp;"年部门财政拨款收支预算总表"</f>
        <v>2025年部门财政拨款收支预算总表</v>
      </c>
      <c r="B3" s="136"/>
      <c r="C3" s="136"/>
      <c r="D3" s="136"/>
    </row>
    <row r="4" ht="18.75" customHeight="1" spans="1:4">
      <c r="A4" s="8" t="str">
        <f>"单位名称："&amp;"凤庆县中心敬老院"</f>
        <v>单位名称：凤庆县中心敬老院</v>
      </c>
      <c r="B4" s="137"/>
      <c r="C4" s="137"/>
      <c r="D4" s="28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24" t="s">
        <v>4</v>
      </c>
      <c r="B6" s="87" t="str">
        <f t="shared" ref="B6:D6" si="0">"2025"&amp;"年预算数"</f>
        <v>2025年预算数</v>
      </c>
      <c r="C6" s="24" t="s">
        <v>104</v>
      </c>
      <c r="D6" s="87" t="str">
        <f t="shared" si="0"/>
        <v>2025年预算数</v>
      </c>
    </row>
    <row r="7" ht="18.75" customHeight="1" spans="1:4">
      <c r="A7" s="26"/>
      <c r="B7" s="19"/>
      <c r="C7" s="26"/>
      <c r="D7" s="19"/>
    </row>
    <row r="8" ht="18.75" customHeight="1" spans="1:4">
      <c r="A8" s="138" t="s">
        <v>105</v>
      </c>
      <c r="B8" s="39">
        <v>762171.4</v>
      </c>
      <c r="C8" s="139" t="s">
        <v>106</v>
      </c>
      <c r="D8" s="39">
        <v>762171.4</v>
      </c>
    </row>
    <row r="9" ht="18.75" customHeight="1" spans="1:4">
      <c r="A9" s="140" t="s">
        <v>86</v>
      </c>
      <c r="B9" s="39"/>
      <c r="C9" s="141" t="s">
        <v>107</v>
      </c>
      <c r="D9" s="39"/>
    </row>
    <row r="10" ht="18.75" customHeight="1" spans="1:4">
      <c r="A10" s="142" t="s">
        <v>108</v>
      </c>
      <c r="B10" s="39"/>
      <c r="C10" s="143" t="s">
        <v>109</v>
      </c>
      <c r="D10" s="39"/>
    </row>
    <row r="11" ht="18.75" customHeight="1" spans="1:4">
      <c r="A11" s="140" t="s">
        <v>110</v>
      </c>
      <c r="B11" s="39"/>
      <c r="C11" s="141" t="s">
        <v>111</v>
      </c>
      <c r="D11" s="39"/>
    </row>
    <row r="12" ht="18.75" customHeight="1" spans="1:4">
      <c r="A12" s="140" t="s">
        <v>112</v>
      </c>
      <c r="B12" s="39"/>
      <c r="C12" s="141" t="s">
        <v>113</v>
      </c>
      <c r="D12" s="39"/>
    </row>
    <row r="13" ht="18.75" customHeight="1" spans="1:4">
      <c r="A13" s="140" t="s">
        <v>26</v>
      </c>
      <c r="B13" s="39"/>
      <c r="C13" s="141" t="s">
        <v>114</v>
      </c>
      <c r="D13" s="39">
        <v>671854.02</v>
      </c>
    </row>
    <row r="14" ht="18.75" customHeight="1" spans="1:4">
      <c r="A14" s="140" t="s">
        <v>26</v>
      </c>
      <c r="B14" s="39" t="s">
        <v>26</v>
      </c>
      <c r="C14" s="141" t="s">
        <v>115</v>
      </c>
      <c r="D14" s="39">
        <v>34870.38</v>
      </c>
    </row>
    <row r="15" ht="18.75" customHeight="1" spans="1:4">
      <c r="A15" s="144" t="s">
        <v>26</v>
      </c>
      <c r="B15" s="39" t="s">
        <v>26</v>
      </c>
      <c r="C15" s="141" t="s">
        <v>116</v>
      </c>
      <c r="D15" s="39"/>
    </row>
    <row r="16" ht="18.75" customHeight="1" spans="1:4">
      <c r="A16" s="144" t="s">
        <v>26</v>
      </c>
      <c r="B16" s="39" t="s">
        <v>26</v>
      </c>
      <c r="C16" s="141" t="s">
        <v>117</v>
      </c>
      <c r="D16" s="39"/>
    </row>
    <row r="17" ht="18.75" customHeight="1" spans="1:4">
      <c r="A17" s="145" t="s">
        <v>26</v>
      </c>
      <c r="B17" s="39" t="s">
        <v>26</v>
      </c>
      <c r="C17" s="141" t="s">
        <v>118</v>
      </c>
      <c r="D17" s="39"/>
    </row>
    <row r="18" ht="18.75" customHeight="1" spans="1:4">
      <c r="A18" s="145" t="s">
        <v>26</v>
      </c>
      <c r="B18" s="39" t="s">
        <v>26</v>
      </c>
      <c r="C18" s="141" t="s">
        <v>119</v>
      </c>
      <c r="D18" s="39"/>
    </row>
    <row r="19" ht="18.75" customHeight="1" spans="1:4">
      <c r="A19" s="145" t="s">
        <v>26</v>
      </c>
      <c r="B19" s="39" t="s">
        <v>26</v>
      </c>
      <c r="C19" s="141" t="s">
        <v>120</v>
      </c>
      <c r="D19" s="39"/>
    </row>
    <row r="20" ht="18.75" customHeight="1" spans="1:4">
      <c r="A20" s="145" t="s">
        <v>26</v>
      </c>
      <c r="B20" s="39" t="s">
        <v>26</v>
      </c>
      <c r="C20" s="141" t="s">
        <v>121</v>
      </c>
      <c r="D20" s="39"/>
    </row>
    <row r="21" ht="18.75" customHeight="1" spans="1:4">
      <c r="A21" s="145" t="s">
        <v>26</v>
      </c>
      <c r="B21" s="39" t="s">
        <v>26</v>
      </c>
      <c r="C21" s="141" t="s">
        <v>122</v>
      </c>
      <c r="D21" s="39"/>
    </row>
    <row r="22" ht="18.75" customHeight="1" spans="1:4">
      <c r="A22" s="145" t="s">
        <v>26</v>
      </c>
      <c r="B22" s="39" t="s">
        <v>26</v>
      </c>
      <c r="C22" s="141" t="s">
        <v>123</v>
      </c>
      <c r="D22" s="39"/>
    </row>
    <row r="23" ht="18.75" customHeight="1" spans="1:4">
      <c r="A23" s="145" t="s">
        <v>26</v>
      </c>
      <c r="B23" s="39" t="s">
        <v>26</v>
      </c>
      <c r="C23" s="141" t="s">
        <v>124</v>
      </c>
      <c r="D23" s="39"/>
    </row>
    <row r="24" ht="18.75" customHeight="1" spans="1:4">
      <c r="A24" s="145" t="s">
        <v>26</v>
      </c>
      <c r="B24" s="39" t="s">
        <v>26</v>
      </c>
      <c r="C24" s="141" t="s">
        <v>125</v>
      </c>
      <c r="D24" s="39">
        <v>55447</v>
      </c>
    </row>
    <row r="25" ht="18.75" customHeight="1" spans="1:4">
      <c r="A25" s="145" t="s">
        <v>26</v>
      </c>
      <c r="B25" s="39" t="s">
        <v>26</v>
      </c>
      <c r="C25" s="141" t="s">
        <v>126</v>
      </c>
      <c r="D25" s="39"/>
    </row>
    <row r="26" ht="18.75" customHeight="1" spans="1:4">
      <c r="A26" s="145" t="s">
        <v>26</v>
      </c>
      <c r="B26" s="39" t="s">
        <v>26</v>
      </c>
      <c r="C26" s="141" t="s">
        <v>127</v>
      </c>
      <c r="D26" s="39"/>
    </row>
    <row r="27" ht="18.75" customHeight="1" spans="1:4">
      <c r="A27" s="145" t="s">
        <v>26</v>
      </c>
      <c r="B27" s="39" t="s">
        <v>26</v>
      </c>
      <c r="C27" s="141" t="s">
        <v>128</v>
      </c>
      <c r="D27" s="39"/>
    </row>
    <row r="28" ht="18.75" customHeight="1" spans="1:4">
      <c r="A28" s="145" t="s">
        <v>26</v>
      </c>
      <c r="B28" s="39" t="s">
        <v>26</v>
      </c>
      <c r="C28" s="141" t="s">
        <v>129</v>
      </c>
      <c r="D28" s="39"/>
    </row>
    <row r="29" ht="18.75" customHeight="1" spans="1:4">
      <c r="A29" s="146" t="s">
        <v>26</v>
      </c>
      <c r="B29" s="39" t="s">
        <v>26</v>
      </c>
      <c r="C29" s="141" t="s">
        <v>130</v>
      </c>
      <c r="D29" s="39"/>
    </row>
    <row r="30" ht="18.75" customHeight="1" spans="1:4">
      <c r="A30" s="146" t="s">
        <v>26</v>
      </c>
      <c r="B30" s="39" t="s">
        <v>26</v>
      </c>
      <c r="C30" s="141" t="s">
        <v>131</v>
      </c>
      <c r="D30" s="39"/>
    </row>
    <row r="31" ht="18.75" customHeight="1" spans="1:4">
      <c r="A31" s="146" t="s">
        <v>26</v>
      </c>
      <c r="B31" s="39" t="s">
        <v>26</v>
      </c>
      <c r="C31" s="141" t="s">
        <v>132</v>
      </c>
      <c r="D31" s="39"/>
    </row>
    <row r="32" ht="18.75" customHeight="1" spans="1:4">
      <c r="A32" s="146"/>
      <c r="B32" s="39"/>
      <c r="C32" s="141" t="s">
        <v>133</v>
      </c>
      <c r="D32" s="39"/>
    </row>
    <row r="33" ht="18.75" customHeight="1" spans="1:4">
      <c r="A33" s="146" t="s">
        <v>26</v>
      </c>
      <c r="B33" s="39" t="s">
        <v>26</v>
      </c>
      <c r="C33" s="141" t="s">
        <v>134</v>
      </c>
      <c r="D33" s="39"/>
    </row>
    <row r="34" ht="18.75" customHeight="1" spans="1:4">
      <c r="A34" s="45" t="s">
        <v>135</v>
      </c>
      <c r="B34" s="147">
        <v>762171.4</v>
      </c>
      <c r="C34" s="148" t="s">
        <v>52</v>
      </c>
      <c r="D34" s="147">
        <v>762171.4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583333333333" defaultRowHeight="14.25" customHeight="1" outlineLevelCol="6"/>
  <cols>
    <col min="1" max="1" width="20.1458333333333" customWidth="1"/>
    <col min="2" max="2" width="44" customWidth="1"/>
    <col min="3" max="3" width="24.28125" customWidth="1"/>
    <col min="4" max="4" width="20.4270833333333" customWidth="1"/>
    <col min="5" max="7" width="24.28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25"/>
      <c r="F2" s="47"/>
      <c r="G2" s="28" t="s">
        <v>136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127" t="str">
        <f>"单位名称："&amp;"凤庆县中心敬老院"</f>
        <v>单位名称：凤庆县中心敬老院</v>
      </c>
      <c r="B4" s="22"/>
      <c r="C4" s="23"/>
      <c r="D4" s="23"/>
      <c r="E4" s="23"/>
      <c r="F4" s="82"/>
      <c r="G4" s="28" t="s">
        <v>1</v>
      </c>
    </row>
    <row r="5" ht="20.25" customHeight="1" spans="1:7">
      <c r="A5" s="128" t="s">
        <v>137</v>
      </c>
      <c r="B5" s="129"/>
      <c r="C5" s="87" t="s">
        <v>56</v>
      </c>
      <c r="D5" s="107" t="s">
        <v>75</v>
      </c>
      <c r="E5" s="14"/>
      <c r="F5" s="15"/>
      <c r="G5" s="100" t="s">
        <v>76</v>
      </c>
    </row>
    <row r="6" ht="20.25" customHeight="1" spans="1:7">
      <c r="A6" s="130" t="s">
        <v>73</v>
      </c>
      <c r="B6" s="130" t="s">
        <v>74</v>
      </c>
      <c r="C6" s="26"/>
      <c r="D6" s="56" t="s">
        <v>58</v>
      </c>
      <c r="E6" s="56" t="s">
        <v>138</v>
      </c>
      <c r="F6" s="56" t="s">
        <v>139</v>
      </c>
      <c r="G6" s="78"/>
    </row>
    <row r="7" ht="19.5" customHeight="1" spans="1:7">
      <c r="A7" s="130" t="s">
        <v>140</v>
      </c>
      <c r="B7" s="130" t="s">
        <v>141</v>
      </c>
      <c r="C7" s="130" t="s">
        <v>142</v>
      </c>
      <c r="D7" s="56">
        <v>4</v>
      </c>
      <c r="E7" s="131" t="s">
        <v>143</v>
      </c>
      <c r="F7" s="131" t="s">
        <v>144</v>
      </c>
      <c r="G7" s="130" t="s">
        <v>145</v>
      </c>
    </row>
    <row r="8" ht="18" customHeight="1" spans="1:7">
      <c r="A8" s="37" t="s">
        <v>84</v>
      </c>
      <c r="B8" s="37" t="s">
        <v>85</v>
      </c>
      <c r="C8" s="39">
        <v>671854.02</v>
      </c>
      <c r="D8" s="39">
        <v>671854.02</v>
      </c>
      <c r="E8" s="39">
        <v>644092.02</v>
      </c>
      <c r="F8" s="39">
        <v>27762</v>
      </c>
      <c r="G8" s="39"/>
    </row>
    <row r="9" ht="18" customHeight="1" spans="1:7">
      <c r="A9" s="37" t="s">
        <v>86</v>
      </c>
      <c r="B9" s="37" t="s">
        <v>87</v>
      </c>
      <c r="C9" s="39">
        <v>34870.38</v>
      </c>
      <c r="D9" s="39">
        <v>34870.38</v>
      </c>
      <c r="E9" s="39">
        <v>34870.38</v>
      </c>
      <c r="F9" s="39"/>
      <c r="G9" s="39"/>
    </row>
    <row r="10" ht="18" customHeight="1" spans="1:7">
      <c r="A10" s="132" t="s">
        <v>88</v>
      </c>
      <c r="B10" s="132" t="s">
        <v>89</v>
      </c>
      <c r="C10" s="39">
        <v>597924.42</v>
      </c>
      <c r="D10" s="39">
        <v>597924.42</v>
      </c>
      <c r="E10" s="39">
        <v>570162.42</v>
      </c>
      <c r="F10" s="39">
        <v>27762</v>
      </c>
      <c r="G10" s="39"/>
    </row>
    <row r="11" ht="18" customHeight="1" spans="1:7">
      <c r="A11" s="133" t="s">
        <v>90</v>
      </c>
      <c r="B11" s="133" t="s">
        <v>91</v>
      </c>
      <c r="C11" s="39">
        <v>34870.38</v>
      </c>
      <c r="D11" s="39">
        <v>34870.38</v>
      </c>
      <c r="E11" s="39">
        <v>34870.38</v>
      </c>
      <c r="F11" s="39"/>
      <c r="G11" s="39"/>
    </row>
    <row r="12" ht="18" customHeight="1" spans="1:7">
      <c r="A12" s="132" t="s">
        <v>92</v>
      </c>
      <c r="B12" s="132" t="s">
        <v>93</v>
      </c>
      <c r="C12" s="39">
        <v>32806.26</v>
      </c>
      <c r="D12" s="39">
        <v>32806.26</v>
      </c>
      <c r="E12" s="39">
        <v>32806.26</v>
      </c>
      <c r="F12" s="39"/>
      <c r="G12" s="39"/>
    </row>
    <row r="13" ht="18" customHeight="1" spans="1:7">
      <c r="A13" s="132" t="s">
        <v>94</v>
      </c>
      <c r="B13" s="132" t="s">
        <v>95</v>
      </c>
      <c r="C13" s="39">
        <v>2064.12</v>
      </c>
      <c r="D13" s="39">
        <v>2064.12</v>
      </c>
      <c r="E13" s="39">
        <v>2064.12</v>
      </c>
      <c r="F13" s="39"/>
      <c r="G13" s="39"/>
    </row>
    <row r="14" ht="18" customHeight="1" spans="1:7">
      <c r="A14" s="37" t="s">
        <v>96</v>
      </c>
      <c r="B14" s="37" t="s">
        <v>97</v>
      </c>
      <c r="C14" s="39">
        <v>55447</v>
      </c>
      <c r="D14" s="39">
        <v>55447</v>
      </c>
      <c r="E14" s="39">
        <v>55447</v>
      </c>
      <c r="F14" s="39"/>
      <c r="G14" s="39"/>
    </row>
    <row r="15" ht="18" customHeight="1" spans="1:7">
      <c r="A15" s="133" t="s">
        <v>98</v>
      </c>
      <c r="B15" s="133" t="s">
        <v>99</v>
      </c>
      <c r="C15" s="39">
        <v>55447</v>
      </c>
      <c r="D15" s="39">
        <v>55447</v>
      </c>
      <c r="E15" s="39">
        <v>55447</v>
      </c>
      <c r="F15" s="39"/>
      <c r="G15" s="39"/>
    </row>
    <row r="16" ht="18" customHeight="1" spans="1:7">
      <c r="A16" s="132" t="s">
        <v>100</v>
      </c>
      <c r="B16" s="132" t="s">
        <v>101</v>
      </c>
      <c r="C16" s="39">
        <v>55447</v>
      </c>
      <c r="D16" s="39">
        <v>55447</v>
      </c>
      <c r="E16" s="39">
        <v>55447</v>
      </c>
      <c r="F16" s="39"/>
      <c r="G16" s="39"/>
    </row>
    <row r="17" ht="18" customHeight="1" spans="1:7">
      <c r="A17" s="134" t="s">
        <v>102</v>
      </c>
      <c r="B17" s="135" t="s">
        <v>102</v>
      </c>
      <c r="C17" s="39">
        <v>762171.4</v>
      </c>
      <c r="D17" s="39">
        <v>762171.4</v>
      </c>
      <c r="E17" s="39">
        <v>734409.4</v>
      </c>
      <c r="F17" s="39">
        <v>27762</v>
      </c>
      <c r="G17" s="39"/>
    </row>
  </sheetData>
  <mergeCells count="7">
    <mergeCell ref="A3:G3"/>
    <mergeCell ref="A4:E4"/>
    <mergeCell ref="A5:B5"/>
    <mergeCell ref="D5:F5"/>
    <mergeCell ref="A17:B17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583333333333" defaultRowHeight="14.25" customHeight="1" outlineLevelCol="6"/>
  <cols>
    <col min="1" max="1" width="23.5729166666667" customWidth="1"/>
    <col min="2" max="7" width="22.84375" customWidth="1"/>
  </cols>
  <sheetData>
    <row r="1" customHeight="1" spans="1:7">
      <c r="A1" s="114"/>
      <c r="B1" s="114"/>
      <c r="C1" s="114"/>
      <c r="D1" s="114"/>
      <c r="E1" s="114"/>
      <c r="F1" s="114"/>
      <c r="G1" s="114"/>
    </row>
    <row r="2" customFormat="1" ht="15" customHeight="1" spans="1:7">
      <c r="A2" s="115"/>
      <c r="B2" s="116"/>
      <c r="C2" s="117"/>
      <c r="D2" s="52"/>
      <c r="G2" s="71" t="s">
        <v>146</v>
      </c>
    </row>
    <row r="3" ht="39" customHeight="1" spans="1:7">
      <c r="A3" s="105" t="str">
        <f>"2025"&amp;"年“三公”经费支出预算表"</f>
        <v>2025年“三公”经费支出预算表</v>
      </c>
      <c r="B3" s="40"/>
      <c r="C3" s="40"/>
      <c r="D3" s="40"/>
      <c r="E3" s="40"/>
      <c r="F3" s="40"/>
      <c r="G3" s="40"/>
    </row>
    <row r="4" customFormat="1" ht="18.75" customHeight="1" spans="1:7">
      <c r="A4" s="30" t="str">
        <f>"单位名称："&amp;"凤庆县中心敬老院"</f>
        <v>单位名称：凤庆县中心敬老院</v>
      </c>
      <c r="B4" s="116"/>
      <c r="C4" s="117"/>
      <c r="D4" s="52"/>
      <c r="E4" s="23"/>
      <c r="G4" s="71" t="s">
        <v>147</v>
      </c>
    </row>
    <row r="5" ht="18.75" customHeight="1" spans="1:7">
      <c r="A5" s="11" t="s">
        <v>148</v>
      </c>
      <c r="B5" s="11" t="s">
        <v>149</v>
      </c>
      <c r="C5" s="24" t="s">
        <v>150</v>
      </c>
      <c r="D5" s="13" t="s">
        <v>151</v>
      </c>
      <c r="E5" s="14"/>
      <c r="F5" s="15"/>
      <c r="G5" s="24" t="s">
        <v>152</v>
      </c>
    </row>
    <row r="6" ht="18.75" customHeight="1" spans="1:7">
      <c r="A6" s="18"/>
      <c r="B6" s="118"/>
      <c r="C6" s="26"/>
      <c r="D6" s="56" t="s">
        <v>58</v>
      </c>
      <c r="E6" s="56" t="s">
        <v>153</v>
      </c>
      <c r="F6" s="56" t="s">
        <v>154</v>
      </c>
      <c r="G6" s="26"/>
    </row>
    <row r="7" ht="18.75" customHeight="1" spans="1:7">
      <c r="A7" s="119"/>
      <c r="B7" s="120">
        <v>1</v>
      </c>
      <c r="C7" s="121">
        <v>2</v>
      </c>
      <c r="D7" s="122">
        <v>3</v>
      </c>
      <c r="E7" s="122">
        <v>4</v>
      </c>
      <c r="F7" s="122">
        <v>5</v>
      </c>
      <c r="G7" s="121">
        <v>6</v>
      </c>
    </row>
    <row r="8" ht="18.75" customHeight="1" spans="1:7">
      <c r="A8" s="119" t="s">
        <v>56</v>
      </c>
      <c r="B8" s="123"/>
      <c r="C8" s="123"/>
      <c r="D8" s="123"/>
      <c r="E8" s="123"/>
      <c r="F8" s="123"/>
      <c r="G8" s="123"/>
    </row>
    <row r="9" customFormat="1" ht="18.75" customHeight="1" spans="1:7">
      <c r="A9" s="124" t="s">
        <v>155</v>
      </c>
      <c r="B9" s="123"/>
      <c r="C9" s="123"/>
      <c r="D9" s="123"/>
      <c r="E9" s="123"/>
      <c r="F9" s="123"/>
      <c r="G9" s="123"/>
    </row>
    <row r="10" ht="18.75" customHeight="1" spans="1:7">
      <c r="A10" s="124" t="s">
        <v>156</v>
      </c>
      <c r="B10" s="123"/>
      <c r="C10" s="123"/>
      <c r="D10" s="123"/>
      <c r="E10" s="123"/>
      <c r="F10" s="123"/>
      <c r="G10" s="123"/>
    </row>
    <row r="11" ht="18.75" customHeight="1" spans="1:7">
      <c r="A11" s="124" t="s">
        <v>157</v>
      </c>
      <c r="B11" s="123"/>
      <c r="C11" s="123"/>
      <c r="D11" s="123"/>
      <c r="E11" s="123"/>
      <c r="F11" s="123"/>
      <c r="G11" s="123"/>
    </row>
    <row r="12" ht="18.75" customHeight="1" spans="1:7">
      <c r="A12" s="124" t="s">
        <v>158</v>
      </c>
      <c r="B12" s="123"/>
      <c r="C12" s="123"/>
      <c r="D12" s="123"/>
      <c r="E12" s="123"/>
      <c r="F12" s="123"/>
      <c r="G12" s="123"/>
    </row>
    <row r="13" customHeight="1" spans="1:1">
      <c r="A13" t="s">
        <v>86</v>
      </c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showZeros="0" workbookViewId="0">
      <pane ySplit="1" topLeftCell="A19" activePane="bottomLeft" state="frozen"/>
      <selection/>
      <selection pane="bottomLeft" activeCell="A19" sqref="A19"/>
    </sheetView>
  </sheetViews>
  <sheetFormatPr defaultColWidth="9.14583333333333" defaultRowHeight="14.25" customHeight="1"/>
  <cols>
    <col min="1" max="1" width="32.8541666666667" customWidth="1"/>
    <col min="2" max="2" width="25.4270833333333" customWidth="1"/>
    <col min="3" max="3" width="26.5729166666667" customWidth="1"/>
    <col min="4" max="4" width="10.1458333333333" customWidth="1"/>
    <col min="5" max="5" width="28.59375" customWidth="1"/>
    <col min="6" max="6" width="10.28125" customWidth="1"/>
    <col min="7" max="7" width="23" customWidth="1"/>
    <col min="8" max="21" width="19.8541666666667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03"/>
      <c r="D2" s="104"/>
      <c r="E2" s="104"/>
      <c r="F2" s="104"/>
      <c r="G2" s="104"/>
      <c r="H2" s="57"/>
      <c r="I2" s="57"/>
      <c r="J2" s="57"/>
      <c r="K2" s="57"/>
      <c r="L2" s="57"/>
      <c r="M2" s="57"/>
      <c r="N2" s="23"/>
      <c r="O2" s="23"/>
      <c r="P2" s="23"/>
      <c r="Q2" s="57"/>
      <c r="U2" s="103"/>
      <c r="W2" s="27" t="s">
        <v>159</v>
      </c>
    </row>
    <row r="3" ht="39.75" customHeight="1" spans="1:23">
      <c r="A3" s="105" t="str">
        <f>"2025"&amp;"年部门基本支出预算表"</f>
        <v>2025年部门基本支出预算表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7"/>
      <c r="O3" s="7"/>
      <c r="P3" s="7"/>
      <c r="Q3" s="40"/>
      <c r="R3" s="40"/>
      <c r="S3" s="40"/>
      <c r="T3" s="40"/>
      <c r="U3" s="40"/>
      <c r="V3" s="40"/>
      <c r="W3" s="40"/>
    </row>
    <row r="4" ht="18.75" customHeight="1" spans="1:23">
      <c r="A4" s="8" t="str">
        <f>"单位名称："&amp;"凤庆县中心敬老院"</f>
        <v>单位名称：凤庆县中心敬老院</v>
      </c>
      <c r="B4" s="106"/>
      <c r="C4" s="106"/>
      <c r="D4" s="106"/>
      <c r="E4" s="106"/>
      <c r="F4" s="106"/>
      <c r="G4" s="106"/>
      <c r="H4" s="61"/>
      <c r="I4" s="61"/>
      <c r="J4" s="61"/>
      <c r="K4" s="61"/>
      <c r="L4" s="61"/>
      <c r="M4" s="61"/>
      <c r="N4" s="77"/>
      <c r="O4" s="77"/>
      <c r="P4" s="77"/>
      <c r="Q4" s="61"/>
      <c r="U4" s="103"/>
      <c r="W4" s="27" t="s">
        <v>147</v>
      </c>
    </row>
    <row r="5" ht="18" customHeight="1" spans="1:23">
      <c r="A5" s="11" t="s">
        <v>160</v>
      </c>
      <c r="B5" s="11" t="s">
        <v>161</v>
      </c>
      <c r="C5" s="11" t="s">
        <v>162</v>
      </c>
      <c r="D5" s="11" t="s">
        <v>163</v>
      </c>
      <c r="E5" s="11" t="s">
        <v>164</v>
      </c>
      <c r="F5" s="11" t="s">
        <v>165</v>
      </c>
      <c r="G5" s="11" t="s">
        <v>166</v>
      </c>
      <c r="H5" s="107" t="s">
        <v>167</v>
      </c>
      <c r="I5" s="54" t="s">
        <v>167</v>
      </c>
      <c r="J5" s="54"/>
      <c r="K5" s="54"/>
      <c r="L5" s="54"/>
      <c r="M5" s="54"/>
      <c r="N5" s="14"/>
      <c r="O5" s="14"/>
      <c r="P5" s="14"/>
      <c r="Q5" s="64" t="s">
        <v>62</v>
      </c>
      <c r="R5" s="54" t="s">
        <v>78</v>
      </c>
      <c r="S5" s="54"/>
      <c r="T5" s="54"/>
      <c r="U5" s="54"/>
      <c r="V5" s="54"/>
      <c r="W5" s="111"/>
    </row>
    <row r="6" ht="18" customHeight="1" spans="1:23">
      <c r="A6" s="16"/>
      <c r="B6" s="102"/>
      <c r="C6" s="16"/>
      <c r="D6" s="16"/>
      <c r="E6" s="16"/>
      <c r="F6" s="16"/>
      <c r="G6" s="16"/>
      <c r="H6" s="87" t="s">
        <v>168</v>
      </c>
      <c r="I6" s="107" t="s">
        <v>59</v>
      </c>
      <c r="J6" s="54"/>
      <c r="K6" s="54"/>
      <c r="L6" s="54"/>
      <c r="M6" s="111"/>
      <c r="N6" s="13" t="s">
        <v>169</v>
      </c>
      <c r="O6" s="14"/>
      <c r="P6" s="15"/>
      <c r="Q6" s="11" t="s">
        <v>62</v>
      </c>
      <c r="R6" s="107" t="s">
        <v>78</v>
      </c>
      <c r="S6" s="64" t="s">
        <v>65</v>
      </c>
      <c r="T6" s="54" t="s">
        <v>78</v>
      </c>
      <c r="U6" s="64" t="s">
        <v>67</v>
      </c>
      <c r="V6" s="64" t="s">
        <v>68</v>
      </c>
      <c r="W6" s="113" t="s">
        <v>69</v>
      </c>
    </row>
    <row r="7" ht="18.75" customHeight="1" spans="1:23">
      <c r="A7" s="25"/>
      <c r="B7" s="25"/>
      <c r="C7" s="25"/>
      <c r="D7" s="25"/>
      <c r="E7" s="25"/>
      <c r="F7" s="25"/>
      <c r="G7" s="25"/>
      <c r="H7" s="25"/>
      <c r="I7" s="112" t="s">
        <v>170</v>
      </c>
      <c r="J7" s="11" t="s">
        <v>171</v>
      </c>
      <c r="K7" s="11" t="s">
        <v>172</v>
      </c>
      <c r="L7" s="11" t="s">
        <v>173</v>
      </c>
      <c r="M7" s="11" t="s">
        <v>174</v>
      </c>
      <c r="N7" s="11" t="s">
        <v>59</v>
      </c>
      <c r="O7" s="11" t="s">
        <v>60</v>
      </c>
      <c r="P7" s="11" t="s">
        <v>61</v>
      </c>
      <c r="Q7" s="25"/>
      <c r="R7" s="11" t="s">
        <v>58</v>
      </c>
      <c r="S7" s="11" t="s">
        <v>65</v>
      </c>
      <c r="T7" s="11" t="s">
        <v>175</v>
      </c>
      <c r="U7" s="11" t="s">
        <v>67</v>
      </c>
      <c r="V7" s="11" t="s">
        <v>68</v>
      </c>
      <c r="W7" s="11" t="s">
        <v>69</v>
      </c>
    </row>
    <row r="8" ht="37.5" customHeight="1" spans="1:23">
      <c r="A8" s="90"/>
      <c r="B8" s="90"/>
      <c r="C8" s="90"/>
      <c r="D8" s="90"/>
      <c r="E8" s="90"/>
      <c r="F8" s="90"/>
      <c r="G8" s="90"/>
      <c r="H8" s="90"/>
      <c r="I8" s="76"/>
      <c r="J8" s="18" t="s">
        <v>176</v>
      </c>
      <c r="K8" s="18" t="s">
        <v>172</v>
      </c>
      <c r="L8" s="18" t="s">
        <v>173</v>
      </c>
      <c r="M8" s="18" t="s">
        <v>174</v>
      </c>
      <c r="N8" s="18" t="s">
        <v>172</v>
      </c>
      <c r="O8" s="18" t="s">
        <v>173</v>
      </c>
      <c r="P8" s="18" t="s">
        <v>174</v>
      </c>
      <c r="Q8" s="18" t="s">
        <v>62</v>
      </c>
      <c r="R8" s="18" t="s">
        <v>58</v>
      </c>
      <c r="S8" s="18" t="s">
        <v>65</v>
      </c>
      <c r="T8" s="18" t="s">
        <v>175</v>
      </c>
      <c r="U8" s="18" t="s">
        <v>67</v>
      </c>
      <c r="V8" s="18" t="s">
        <v>68</v>
      </c>
      <c r="W8" s="18" t="s">
        <v>69</v>
      </c>
    </row>
    <row r="9" ht="21" customHeight="1" spans="1:23">
      <c r="A9" s="108" t="s">
        <v>86</v>
      </c>
      <c r="B9" s="43" t="s">
        <v>177</v>
      </c>
      <c r="C9" s="43" t="s">
        <v>178</v>
      </c>
      <c r="D9" s="43" t="s">
        <v>88</v>
      </c>
      <c r="E9" s="43" t="s">
        <v>89</v>
      </c>
      <c r="F9" s="43" t="s">
        <v>179</v>
      </c>
      <c r="G9" s="43" t="s">
        <v>180</v>
      </c>
      <c r="H9" s="39">
        <v>64800</v>
      </c>
      <c r="I9" s="39">
        <v>64800</v>
      </c>
      <c r="J9" s="39"/>
      <c r="K9" s="39"/>
      <c r="L9" s="39">
        <v>64800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ht="21" customHeight="1" spans="1:23">
      <c r="A10" s="108"/>
      <c r="B10" s="43" t="s">
        <v>177</v>
      </c>
      <c r="C10" s="43" t="s">
        <v>178</v>
      </c>
      <c r="D10" s="43" t="s">
        <v>88</v>
      </c>
      <c r="E10" s="43" t="s">
        <v>89</v>
      </c>
      <c r="F10" s="43" t="s">
        <v>181</v>
      </c>
      <c r="G10" s="43" t="s">
        <v>182</v>
      </c>
      <c r="H10" s="39">
        <v>24060</v>
      </c>
      <c r="I10" s="39">
        <v>24060</v>
      </c>
      <c r="J10" s="39"/>
      <c r="K10" s="39"/>
      <c r="L10" s="39">
        <v>24060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ht="21" customHeight="1" spans="1:23">
      <c r="A11" s="108"/>
      <c r="B11" s="43" t="s">
        <v>183</v>
      </c>
      <c r="C11" s="43" t="s">
        <v>184</v>
      </c>
      <c r="D11" s="43" t="s">
        <v>88</v>
      </c>
      <c r="E11" s="43" t="s">
        <v>89</v>
      </c>
      <c r="F11" s="43" t="s">
        <v>179</v>
      </c>
      <c r="G11" s="43" t="s">
        <v>180</v>
      </c>
      <c r="H11" s="39">
        <v>90000</v>
      </c>
      <c r="I11" s="39">
        <v>90000</v>
      </c>
      <c r="J11" s="39"/>
      <c r="K11" s="39"/>
      <c r="L11" s="39">
        <v>90000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ht="21" customHeight="1" spans="1:23">
      <c r="A12" s="108"/>
      <c r="B12" s="43" t="s">
        <v>177</v>
      </c>
      <c r="C12" s="43" t="s">
        <v>178</v>
      </c>
      <c r="D12" s="43" t="s">
        <v>88</v>
      </c>
      <c r="E12" s="43" t="s">
        <v>89</v>
      </c>
      <c r="F12" s="43" t="s">
        <v>179</v>
      </c>
      <c r="G12" s="43" t="s">
        <v>180</v>
      </c>
      <c r="H12" s="39">
        <v>84540</v>
      </c>
      <c r="I12" s="39">
        <v>84540</v>
      </c>
      <c r="J12" s="39"/>
      <c r="K12" s="39"/>
      <c r="L12" s="39">
        <v>84540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ht="21" customHeight="1" spans="1:23">
      <c r="A13" s="108"/>
      <c r="B13" s="43" t="s">
        <v>177</v>
      </c>
      <c r="C13" s="43" t="s">
        <v>178</v>
      </c>
      <c r="D13" s="43" t="s">
        <v>88</v>
      </c>
      <c r="E13" s="43" t="s">
        <v>89</v>
      </c>
      <c r="F13" s="43" t="s">
        <v>179</v>
      </c>
      <c r="G13" s="43" t="s">
        <v>180</v>
      </c>
      <c r="H13" s="39">
        <v>54300</v>
      </c>
      <c r="I13" s="39">
        <v>54300</v>
      </c>
      <c r="J13" s="39"/>
      <c r="K13" s="39"/>
      <c r="L13" s="39">
        <v>54300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ht="21" customHeight="1" spans="1:23">
      <c r="A14" s="108"/>
      <c r="B14" s="43" t="s">
        <v>185</v>
      </c>
      <c r="C14" s="43" t="s">
        <v>186</v>
      </c>
      <c r="D14" s="43" t="s">
        <v>187</v>
      </c>
      <c r="E14" s="43" t="s">
        <v>188</v>
      </c>
      <c r="F14" s="43" t="s">
        <v>189</v>
      </c>
      <c r="G14" s="43" t="s">
        <v>190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ht="21" customHeight="1" spans="1:23">
      <c r="A15" s="108"/>
      <c r="B15" s="43" t="s">
        <v>185</v>
      </c>
      <c r="C15" s="43" t="s">
        <v>186</v>
      </c>
      <c r="D15" s="43" t="s">
        <v>187</v>
      </c>
      <c r="E15" s="43" t="s">
        <v>188</v>
      </c>
      <c r="F15" s="43" t="s">
        <v>189</v>
      </c>
      <c r="G15" s="43" t="s">
        <v>190</v>
      </c>
      <c r="H15" s="39">
        <v>73929.6</v>
      </c>
      <c r="I15" s="39">
        <v>73929.6</v>
      </c>
      <c r="J15" s="39"/>
      <c r="K15" s="39"/>
      <c r="L15" s="39">
        <v>73929.6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ht="21" customHeight="1" spans="1:23">
      <c r="A16" s="108"/>
      <c r="B16" s="43" t="s">
        <v>185</v>
      </c>
      <c r="C16" s="43" t="s">
        <v>186</v>
      </c>
      <c r="D16" s="43" t="s">
        <v>191</v>
      </c>
      <c r="E16" s="43" t="s">
        <v>192</v>
      </c>
      <c r="F16" s="43" t="s">
        <v>193</v>
      </c>
      <c r="G16" s="43" t="s">
        <v>194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ht="21" customHeight="1" spans="1:23">
      <c r="A17" s="108"/>
      <c r="B17" s="43" t="s">
        <v>185</v>
      </c>
      <c r="C17" s="43" t="s">
        <v>186</v>
      </c>
      <c r="D17" s="43" t="s">
        <v>92</v>
      </c>
      <c r="E17" s="43" t="s">
        <v>93</v>
      </c>
      <c r="F17" s="43" t="s">
        <v>193</v>
      </c>
      <c r="G17" s="43" t="s">
        <v>194</v>
      </c>
      <c r="H17" s="39">
        <v>32806.26</v>
      </c>
      <c r="I17" s="39">
        <v>32806.26</v>
      </c>
      <c r="J17" s="39"/>
      <c r="K17" s="39"/>
      <c r="L17" s="39">
        <v>32806.26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ht="21" customHeight="1" spans="1:23">
      <c r="A18" s="108"/>
      <c r="B18" s="43" t="s">
        <v>185</v>
      </c>
      <c r="C18" s="43" t="s">
        <v>186</v>
      </c>
      <c r="D18" s="43" t="s">
        <v>94</v>
      </c>
      <c r="E18" s="43" t="s">
        <v>95</v>
      </c>
      <c r="F18" s="43" t="s">
        <v>195</v>
      </c>
      <c r="G18" s="43" t="s">
        <v>196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ht="21" customHeight="1" spans="1:23">
      <c r="A19" s="108"/>
      <c r="B19" s="43" t="s">
        <v>185</v>
      </c>
      <c r="C19" s="43" t="s">
        <v>186</v>
      </c>
      <c r="D19" s="43" t="s">
        <v>94</v>
      </c>
      <c r="E19" s="43" t="s">
        <v>95</v>
      </c>
      <c r="F19" s="43" t="s">
        <v>195</v>
      </c>
      <c r="G19" s="43" t="s">
        <v>196</v>
      </c>
      <c r="H19" s="39">
        <v>1140</v>
      </c>
      <c r="I19" s="39">
        <v>1140</v>
      </c>
      <c r="J19" s="39"/>
      <c r="K19" s="39"/>
      <c r="L19" s="39">
        <v>1140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ht="21" customHeight="1" spans="1:23">
      <c r="A20" s="108"/>
      <c r="B20" s="43" t="s">
        <v>185</v>
      </c>
      <c r="C20" s="43" t="s">
        <v>186</v>
      </c>
      <c r="D20" s="43" t="s">
        <v>88</v>
      </c>
      <c r="E20" s="43" t="s">
        <v>89</v>
      </c>
      <c r="F20" s="43" t="s">
        <v>195</v>
      </c>
      <c r="G20" s="43" t="s">
        <v>196</v>
      </c>
      <c r="H20" s="39">
        <v>3234.42</v>
      </c>
      <c r="I20" s="39">
        <v>3234.42</v>
      </c>
      <c r="J20" s="39"/>
      <c r="K20" s="39"/>
      <c r="L20" s="39">
        <v>3234.42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ht="21" customHeight="1" spans="1:23">
      <c r="A21" s="108"/>
      <c r="B21" s="43" t="s">
        <v>185</v>
      </c>
      <c r="C21" s="43" t="s">
        <v>186</v>
      </c>
      <c r="D21" s="43" t="s">
        <v>94</v>
      </c>
      <c r="E21" s="43" t="s">
        <v>95</v>
      </c>
      <c r="F21" s="43" t="s">
        <v>195</v>
      </c>
      <c r="G21" s="43" t="s">
        <v>196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ht="21" customHeight="1" spans="1:23">
      <c r="A22" s="108"/>
      <c r="B22" s="43" t="s">
        <v>185</v>
      </c>
      <c r="C22" s="43" t="s">
        <v>186</v>
      </c>
      <c r="D22" s="43" t="s">
        <v>94</v>
      </c>
      <c r="E22" s="43" t="s">
        <v>95</v>
      </c>
      <c r="F22" s="43" t="s">
        <v>195</v>
      </c>
      <c r="G22" s="43" t="s">
        <v>196</v>
      </c>
      <c r="H22" s="39">
        <v>924.12</v>
      </c>
      <c r="I22" s="39">
        <v>924.12</v>
      </c>
      <c r="J22" s="39"/>
      <c r="K22" s="39"/>
      <c r="L22" s="39">
        <v>924.12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ht="21" customHeight="1" spans="1:23">
      <c r="A23" s="108"/>
      <c r="B23" s="43" t="s">
        <v>197</v>
      </c>
      <c r="C23" s="43" t="s">
        <v>101</v>
      </c>
      <c r="D23" s="43" t="s">
        <v>100</v>
      </c>
      <c r="E23" s="43" t="s">
        <v>101</v>
      </c>
      <c r="F23" s="43" t="s">
        <v>198</v>
      </c>
      <c r="G23" s="43" t="s">
        <v>101</v>
      </c>
      <c r="H23" s="39">
        <v>55447</v>
      </c>
      <c r="I23" s="39">
        <v>55447</v>
      </c>
      <c r="J23" s="39"/>
      <c r="K23" s="39"/>
      <c r="L23" s="39">
        <v>55447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ht="21" customHeight="1" spans="1:23">
      <c r="A24" s="108"/>
      <c r="B24" s="43" t="s">
        <v>197</v>
      </c>
      <c r="C24" s="43" t="s">
        <v>101</v>
      </c>
      <c r="D24" s="43" t="s">
        <v>100</v>
      </c>
      <c r="E24" s="43" t="s">
        <v>101</v>
      </c>
      <c r="F24" s="43" t="s">
        <v>198</v>
      </c>
      <c r="G24" s="43" t="s">
        <v>101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ht="21" customHeight="1" spans="1:23">
      <c r="A25" s="108"/>
      <c r="B25" s="43" t="s">
        <v>199</v>
      </c>
      <c r="C25" s="43" t="s">
        <v>200</v>
      </c>
      <c r="D25" s="43" t="s">
        <v>88</v>
      </c>
      <c r="E25" s="43" t="s">
        <v>89</v>
      </c>
      <c r="F25" s="43" t="s">
        <v>201</v>
      </c>
      <c r="G25" s="43" t="s">
        <v>202</v>
      </c>
      <c r="H25" s="39">
        <v>5000</v>
      </c>
      <c r="I25" s="39">
        <v>5000</v>
      </c>
      <c r="J25" s="39"/>
      <c r="K25" s="39"/>
      <c r="L25" s="39">
        <v>5000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ht="21" customHeight="1" spans="1:23">
      <c r="A26" s="108"/>
      <c r="B26" s="43" t="s">
        <v>199</v>
      </c>
      <c r="C26" s="43" t="s">
        <v>200</v>
      </c>
      <c r="D26" s="43" t="s">
        <v>88</v>
      </c>
      <c r="E26" s="43" t="s">
        <v>89</v>
      </c>
      <c r="F26" s="43" t="s">
        <v>203</v>
      </c>
      <c r="G26" s="43" t="s">
        <v>204</v>
      </c>
      <c r="H26" s="39">
        <v>6500</v>
      </c>
      <c r="I26" s="39">
        <v>6500</v>
      </c>
      <c r="J26" s="39"/>
      <c r="K26" s="39"/>
      <c r="L26" s="39">
        <v>6500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ht="21" customHeight="1" spans="1:23">
      <c r="A27" s="108"/>
      <c r="B27" s="43" t="s">
        <v>205</v>
      </c>
      <c r="C27" s="43" t="s">
        <v>206</v>
      </c>
      <c r="D27" s="43" t="s">
        <v>88</v>
      </c>
      <c r="E27" s="43" t="s">
        <v>89</v>
      </c>
      <c r="F27" s="43" t="s">
        <v>207</v>
      </c>
      <c r="G27" s="43" t="s">
        <v>208</v>
      </c>
      <c r="H27" s="39">
        <v>2000</v>
      </c>
      <c r="I27" s="39">
        <v>2000</v>
      </c>
      <c r="J27" s="39"/>
      <c r="K27" s="39"/>
      <c r="L27" s="39">
        <v>2000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ht="21" customHeight="1" spans="1:23">
      <c r="A28" s="108"/>
      <c r="B28" s="43" t="s">
        <v>205</v>
      </c>
      <c r="C28" s="43" t="s">
        <v>206</v>
      </c>
      <c r="D28" s="43" t="s">
        <v>88</v>
      </c>
      <c r="E28" s="43" t="s">
        <v>89</v>
      </c>
      <c r="F28" s="43" t="s">
        <v>203</v>
      </c>
      <c r="G28" s="43" t="s">
        <v>204</v>
      </c>
      <c r="H28" s="39">
        <v>4931</v>
      </c>
      <c r="I28" s="39">
        <v>4931</v>
      </c>
      <c r="J28" s="39"/>
      <c r="K28" s="39"/>
      <c r="L28" s="39">
        <v>4931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ht="21" customHeight="1" spans="1:23">
      <c r="A29" s="108"/>
      <c r="B29" s="43" t="s">
        <v>209</v>
      </c>
      <c r="C29" s="43" t="s">
        <v>210</v>
      </c>
      <c r="D29" s="43" t="s">
        <v>88</v>
      </c>
      <c r="E29" s="43" t="s">
        <v>89</v>
      </c>
      <c r="F29" s="43" t="s">
        <v>211</v>
      </c>
      <c r="G29" s="43" t="s">
        <v>210</v>
      </c>
      <c r="H29" s="39">
        <v>9241</v>
      </c>
      <c r="I29" s="39">
        <v>9241</v>
      </c>
      <c r="J29" s="39"/>
      <c r="K29" s="39"/>
      <c r="L29" s="39">
        <v>9241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ht="21" customHeight="1" spans="1:23">
      <c r="A30" s="108"/>
      <c r="B30" s="43" t="s">
        <v>212</v>
      </c>
      <c r="C30" s="43" t="s">
        <v>213</v>
      </c>
      <c r="D30" s="43" t="s">
        <v>88</v>
      </c>
      <c r="E30" s="43" t="s">
        <v>89</v>
      </c>
      <c r="F30" s="43" t="s">
        <v>214</v>
      </c>
      <c r="G30" s="43" t="s">
        <v>213</v>
      </c>
      <c r="H30" s="39">
        <v>90</v>
      </c>
      <c r="I30" s="39">
        <v>90</v>
      </c>
      <c r="J30" s="39"/>
      <c r="K30" s="39"/>
      <c r="L30" s="39">
        <v>90</v>
      </c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ht="21" customHeight="1" spans="1:23">
      <c r="A31" s="108"/>
      <c r="B31" s="43" t="s">
        <v>215</v>
      </c>
      <c r="C31" s="43" t="s">
        <v>216</v>
      </c>
      <c r="D31" s="43" t="s">
        <v>88</v>
      </c>
      <c r="E31" s="43" t="s">
        <v>89</v>
      </c>
      <c r="F31" s="43" t="s">
        <v>217</v>
      </c>
      <c r="G31" s="43" t="s">
        <v>218</v>
      </c>
      <c r="H31" s="39">
        <v>14868</v>
      </c>
      <c r="I31" s="39">
        <v>14868</v>
      </c>
      <c r="J31" s="39"/>
      <c r="K31" s="39"/>
      <c r="L31" s="39">
        <v>14868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ht="21" customHeight="1" spans="1:23">
      <c r="A32" s="96" t="s">
        <v>102</v>
      </c>
      <c r="B32" s="109"/>
      <c r="C32" s="109"/>
      <c r="D32" s="109"/>
      <c r="E32" s="109"/>
      <c r="F32" s="109"/>
      <c r="G32" s="110"/>
      <c r="H32" s="39">
        <v>762171.4</v>
      </c>
      <c r="I32" s="39">
        <v>762171.4</v>
      </c>
      <c r="J32" s="39"/>
      <c r="K32" s="39"/>
      <c r="L32" s="39">
        <v>762171.4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</sheetData>
  <mergeCells count="30">
    <mergeCell ref="A3:W3"/>
    <mergeCell ref="A4:G4"/>
    <mergeCell ref="H5:W5"/>
    <mergeCell ref="I6:M6"/>
    <mergeCell ref="N6:P6"/>
    <mergeCell ref="R6:W6"/>
    <mergeCell ref="A32:G3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583333333333" defaultRowHeight="14.25" customHeight="1"/>
  <cols>
    <col min="1" max="1" width="12.4270833333333" customWidth="1"/>
    <col min="2" max="2" width="30.4375" customWidth="1"/>
    <col min="3" max="3" width="32.8541666666667" customWidth="1"/>
    <col min="4" max="4" width="23.8541666666667" customWidth="1"/>
    <col min="5" max="5" width="11.1458333333333" customWidth="1"/>
    <col min="6" max="6" width="17.7083333333333" customWidth="1"/>
    <col min="7" max="7" width="9.85416666666667" customWidth="1"/>
    <col min="8" max="8" width="17.7083333333333" customWidth="1"/>
    <col min="9" max="21" width="19.1458333333333" customWidth="1"/>
    <col min="22" max="23" width="19.28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28" t="s">
        <v>219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"单位名称："&amp;"凤庆县中心敬老院"</f>
        <v>单位名称：凤庆县中心敬老院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28" t="s">
        <v>147</v>
      </c>
    </row>
    <row r="5" ht="18.75" customHeight="1" spans="1:23">
      <c r="A5" s="11" t="s">
        <v>220</v>
      </c>
      <c r="B5" s="12" t="s">
        <v>161</v>
      </c>
      <c r="C5" s="11" t="s">
        <v>162</v>
      </c>
      <c r="D5" s="11" t="s">
        <v>221</v>
      </c>
      <c r="E5" s="12" t="s">
        <v>163</v>
      </c>
      <c r="F5" s="12" t="s">
        <v>164</v>
      </c>
      <c r="G5" s="12" t="s">
        <v>222</v>
      </c>
      <c r="H5" s="12" t="s">
        <v>223</v>
      </c>
      <c r="I5" s="24" t="s">
        <v>56</v>
      </c>
      <c r="J5" s="13" t="s">
        <v>224</v>
      </c>
      <c r="K5" s="14"/>
      <c r="L5" s="14"/>
      <c r="M5" s="15"/>
      <c r="N5" s="13" t="s">
        <v>169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25"/>
      <c r="C6" s="16"/>
      <c r="D6" s="16"/>
      <c r="E6" s="17"/>
      <c r="F6" s="17"/>
      <c r="G6" s="17"/>
      <c r="H6" s="17"/>
      <c r="I6" s="25"/>
      <c r="J6" s="99" t="s">
        <v>59</v>
      </c>
      <c r="K6" s="100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175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25"/>
      <c r="B7" s="25"/>
      <c r="C7" s="25"/>
      <c r="D7" s="25"/>
      <c r="E7" s="25"/>
      <c r="F7" s="25"/>
      <c r="G7" s="25"/>
      <c r="H7" s="25"/>
      <c r="I7" s="25"/>
      <c r="J7" s="101" t="s">
        <v>58</v>
      </c>
      <c r="K7" s="78"/>
      <c r="L7" s="25"/>
      <c r="M7" s="25"/>
      <c r="N7" s="25"/>
      <c r="O7" s="25"/>
      <c r="P7" s="25"/>
      <c r="Q7" s="25"/>
      <c r="R7" s="25"/>
      <c r="S7" s="102"/>
      <c r="T7" s="102"/>
      <c r="U7" s="102"/>
      <c r="V7" s="102"/>
      <c r="W7" s="102"/>
    </row>
    <row r="8" ht="18.75" customHeight="1" spans="1:23">
      <c r="A8" s="18"/>
      <c r="B8" s="26"/>
      <c r="C8" s="18"/>
      <c r="D8" s="18"/>
      <c r="E8" s="19"/>
      <c r="F8" s="19"/>
      <c r="G8" s="19"/>
      <c r="H8" s="19"/>
      <c r="I8" s="26"/>
      <c r="J8" s="35" t="s">
        <v>58</v>
      </c>
      <c r="K8" s="35" t="s">
        <v>225</v>
      </c>
      <c r="L8" s="19"/>
      <c r="M8" s="19"/>
      <c r="N8" s="19"/>
      <c r="O8" s="19"/>
      <c r="P8" s="19"/>
      <c r="Q8" s="19"/>
      <c r="R8" s="19"/>
      <c r="S8" s="19"/>
      <c r="T8" s="19"/>
      <c r="U8" s="26"/>
      <c r="V8" s="19"/>
      <c r="W8" s="19"/>
    </row>
    <row r="9" customFormat="1" ht="18" customHeight="1" spans="1:1">
      <c r="A9" s="41"/>
    </row>
    <row r="10" ht="18.75" customHeight="1" spans="1:23">
      <c r="A10" s="96" t="s">
        <v>102</v>
      </c>
      <c r="B10" s="97"/>
      <c r="C10" s="97"/>
      <c r="D10" s="97"/>
      <c r="E10" s="97"/>
      <c r="F10" s="97"/>
      <c r="G10" s="97"/>
      <c r="H10" s="98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customHeight="1" spans="1:1">
      <c r="A11" s="41" t="s">
        <v>86</v>
      </c>
    </row>
  </sheetData>
  <mergeCells count="28">
    <mergeCell ref="A3:W3"/>
    <mergeCell ref="A4:H4"/>
    <mergeCell ref="J5:M5"/>
    <mergeCell ref="N5:P5"/>
    <mergeCell ref="R5:W5"/>
    <mergeCell ref="A10:H1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583333333333" defaultRowHeight="12" customHeight="1"/>
  <cols>
    <col min="1" max="1" width="34.28125" customWidth="1"/>
    <col min="2" max="2" width="48" customWidth="1"/>
    <col min="3" max="5" width="18.28125" customWidth="1"/>
    <col min="6" max="6" width="12" customWidth="1"/>
    <col min="7" max="7" width="17" customWidth="1"/>
    <col min="8" max="9" width="12" customWidth="1"/>
    <col min="10" max="10" width="27.57291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70" t="s">
        <v>226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40"/>
      <c r="G3" s="7"/>
      <c r="H3" s="40"/>
      <c r="I3" s="40"/>
      <c r="J3" s="7"/>
    </row>
    <row r="4" ht="18.75" customHeight="1" spans="1:8">
      <c r="A4" s="8" t="str">
        <f>"单位名称："&amp;"凤庆县中心敬老院"</f>
        <v>单位名称：凤庆县中心敬老院</v>
      </c>
      <c r="B4" s="4"/>
      <c r="C4" s="4"/>
      <c r="D4" s="4"/>
      <c r="E4" s="4"/>
      <c r="F4" s="41"/>
      <c r="G4" s="4"/>
      <c r="H4" s="41"/>
    </row>
    <row r="5" ht="18.75" customHeight="1" spans="1:10">
      <c r="A5" s="35" t="s">
        <v>227</v>
      </c>
      <c r="B5" s="35" t="s">
        <v>228</v>
      </c>
      <c r="C5" s="35" t="s">
        <v>229</v>
      </c>
      <c r="D5" s="35" t="s">
        <v>230</v>
      </c>
      <c r="E5" s="35" t="s">
        <v>231</v>
      </c>
      <c r="F5" s="42" t="s">
        <v>232</v>
      </c>
      <c r="G5" s="35" t="s">
        <v>233</v>
      </c>
      <c r="H5" s="42" t="s">
        <v>234</v>
      </c>
      <c r="I5" s="42" t="s">
        <v>235</v>
      </c>
      <c r="J5" s="35" t="s">
        <v>236</v>
      </c>
    </row>
    <row r="6" ht="18.75" customHeight="1" spans="1:10">
      <c r="A6" s="95">
        <v>1</v>
      </c>
      <c r="B6" s="95">
        <v>2</v>
      </c>
      <c r="C6" s="95">
        <v>3</v>
      </c>
      <c r="D6" s="95">
        <v>4</v>
      </c>
      <c r="E6" s="95">
        <v>5</v>
      </c>
      <c r="F6" s="95">
        <v>6</v>
      </c>
      <c r="G6" s="95">
        <v>7</v>
      </c>
      <c r="H6" s="95">
        <v>8</v>
      </c>
      <c r="I6" s="95">
        <v>9</v>
      </c>
      <c r="J6" s="95">
        <v>10</v>
      </c>
    </row>
    <row r="7" ht="18.75" customHeight="1" spans="1:10">
      <c r="A7" s="37"/>
      <c r="B7" s="36"/>
      <c r="C7" s="36"/>
      <c r="D7" s="36"/>
      <c r="E7" s="44"/>
      <c r="F7" s="45"/>
      <c r="G7" s="44"/>
      <c r="H7" s="45"/>
      <c r="I7" s="45"/>
      <c r="J7" s="44"/>
    </row>
    <row r="8" ht="18.75" customHeight="1" spans="1:10">
      <c r="A8" s="37"/>
      <c r="B8" s="43"/>
      <c r="C8" s="43"/>
      <c r="D8" s="43"/>
      <c r="E8" s="37"/>
      <c r="F8" s="43"/>
      <c r="G8" s="37"/>
      <c r="H8" s="43"/>
      <c r="I8" s="43"/>
      <c r="J8" s="37"/>
    </row>
    <row r="9" customFormat="1" ht="14.25" customHeight="1" spans="1:1">
      <c r="A9" t="s">
        <v>86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2025-03-11T07:15:00Z</dcterms:created>
  <dcterms:modified xsi:type="dcterms:W3CDTF">2025-03-20T07:45:22Z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25219D3AF5D244F6971E627E1610CD41_13</vt:lpwstr>
  </property>
  <property fmtid="{D5CDD505-2E9C-101B-9397-08002B2CF9AE}" pid="3" name="KSOProductBuildVer">
    <vt:lpwstr>2052-12.8.2.18205</vt:lpwstr>
  </property>
</Properties>
</file>