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<sst xmlns="http://schemas.openxmlformats.org/spreadsheetml/2006/main" count="1263" uniqueCount="443">
  <si>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</si>
  <si>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</si>
  <si>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</si>
  <si>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</si>
  <si>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</si>
  <si>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</si>
  <si>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</si>
  <si>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</si>
  <si>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</si>
  <si>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</si>
  <si>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</si>
  <si>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</si>
  <si>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</si>
  <si>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</si>
  <si>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</si>
  <si>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</si>
  <si>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</si>
  <si>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</si>
  <si>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</si>
  <si>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</si>
  <si>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</si>
  <si>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</si>
  <si>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</si>
  <si>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</si>
  <si>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</si>
  <si>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</si>
  <si>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</si>
  <si>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</si>
  <si>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</si>
  <si>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</si>
  <si>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</si>
  <si>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</si>
  <si>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</si>
  <si>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</si>
  <si>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</si>
  <si>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</si>
  <si>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</si>
  <si>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</si>
  <si>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</si>
  <si>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</si>
  <si>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</si>
  <si>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</si>
  <si>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</si>
  <si>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</si>
  <si>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</si>
  <si>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</si>
  <si>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</si>
  <si>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</si>
  <si>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</si>
  <si>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</si>
  <si>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</si>
  <si>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</si>
  <si>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</si>
  <si>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</si>
  <si>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</si>
  <si>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</si>
  <si>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</si>
  <si>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</si>
  <si>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</si>
  <si>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</si>
  <si>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</si>
  <si>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</si>
  <si>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</si>
  <si>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</si>
  <si>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</si>
  <si>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</si>
  <si>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</si>
  <si>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</si>
  <si>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</si>
  <si>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</si>
  <si>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190</t>
  </si>
  <si>
    <t>中国共产党凤庆县委员会统一战线工作部</t>
  </si>
  <si>
    <t>190001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</si>
  <si>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</si>
  <si>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</si>
  <si>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</si>
  <si>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</si>
  <si>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</si>
  <si>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</si>
  <si>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</si>
  <si>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</si>
  <si>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</si>
  <si>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</si>
  <si>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</si>
  <si>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</si>
  <si>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</si>
  <si>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</si>
  <si>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20134</t>
  </si>
  <si>
    <t>统战事务</t>
  </si>
  <si>
    <t>2013401</t>
  </si>
  <si>
    <t>行政运行</t>
  </si>
  <si>
    <t>2013402</t>
  </si>
  <si>
    <t>一般行政管理事务</t>
  </si>
  <si>
    <t>2013404</t>
  </si>
  <si>
    <t>宗教事务</t>
  </si>
  <si>
    <t>2013450</t>
  </si>
  <si>
    <t>事业运行</t>
  </si>
  <si>
    <t>2013499</t>
  </si>
  <si>
    <t>其他统战事务支出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</si>
  <si>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</si>
  <si>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</si>
  <si>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</si>
  <si>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</si>
  <si>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</si>
  <si>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</si>
  <si>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</si>
  <si>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</si>
  <si>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</si>
  <si>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</si>
  <si>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</si>
  <si>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</si>
  <si>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</si>
  <si>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</si>
  <si>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</si>
  <si>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</si>
  <si>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</si>
  <si>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</si>
  <si>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</si>
  <si>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</si>
  <si>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</si>
  <si>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</si>
  <si>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</si>
  <si>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</si>
  <si>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</si>
  <si>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</si>
  <si>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</si>
  <si>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</si>
  <si>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</si>
  <si>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</si>
  <si>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</si>
  <si>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</si>
  <si>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</si>
  <si>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</si>
  <si>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</si>
  <si>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</si>
  <si>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</si>
  <si>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</si>
  <si>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</si>
  <si>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</si>
  <si>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</si>
  <si>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</si>
  <si>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</si>
  <si>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</si>
  <si>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</si>
  <si>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</si>
  <si>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</si>
  <si>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</si>
  <si>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</si>
  <si>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</si>
  <si>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</si>
  <si>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</si>
  <si>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</si>
  <si>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</si>
  <si>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</si>
  <si>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</si>
  <si>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</si>
  <si>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</si>
  <si>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</si>
  <si>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</si>
  <si>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</si>
  <si>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</si>
  <si>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</si>
  <si>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</si>
  <si>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</si>
  <si>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</si>
  <si>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</si>
  <si>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</si>
  <si>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</si>
  <si>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</si>
  <si>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</si>
  <si>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</si>
  <si>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</si>
  <si>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</si>
  <si>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</si>
  <si>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</si>
  <si>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</si>
  <si>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</si>
  <si>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</si>
  <si>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</si>
  <si>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</si>
  <si>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</si>
  <si>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</si>
  <si>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</si>
  <si>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</si>
  <si>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</si>
  <si>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</si>
  <si>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</si>
  <si>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</si>
  <si>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</si>
  <si>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</si>
  <si>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</si>
  <si>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</si>
  <si>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</si>
  <si>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</si>
  <si>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</si>
  <si>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</si>
  <si>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</si>
  <si>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</si>
  <si>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</si>
  <si>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</si>
  <si>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</si>
  <si>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</si>
  <si>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</si>
  <si>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</si>
  <si>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</si>
  <si>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</si>
  <si>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530921251100003814251</t>
  </si>
  <si>
    <t>事业人员支出工资</t>
  </si>
  <si>
    <t>30101</t>
  </si>
  <si>
    <t>基本工资</t>
  </si>
  <si>
    <t>530921210000000001145</t>
  </si>
  <si>
    <t>行政人员支出工资</t>
  </si>
  <si>
    <t>30102</t>
  </si>
  <si>
    <t>津贴补贴</t>
  </si>
  <si>
    <t>30103</t>
  </si>
  <si>
    <t>奖金</t>
  </si>
  <si>
    <t>530921231100001429793</t>
  </si>
  <si>
    <t>行政人员绩效考核奖励（2017年提高标准部分）</t>
  </si>
  <si>
    <t>30107</t>
  </si>
  <si>
    <t>绩效工资</t>
  </si>
  <si>
    <t>530921251100003814265</t>
  </si>
  <si>
    <t>事业人员绩效工资（2017年提高标准部分）</t>
  </si>
  <si>
    <t>530921210000000001147</t>
  </si>
  <si>
    <t>社会保障缴费</t>
  </si>
  <si>
    <t>30108</t>
  </si>
  <si>
    <t>机关事业单位基本养老保险缴费</t>
  </si>
  <si>
    <t>30110</t>
  </si>
  <si>
    <t>职工基本医疗保险缴费</t>
  </si>
  <si>
    <t>30112</t>
  </si>
  <si>
    <t>其他社会保障缴费</t>
  </si>
  <si>
    <t>530921210000000005277</t>
  </si>
  <si>
    <t>30113</t>
  </si>
  <si>
    <t>530921251100003814268</t>
  </si>
  <si>
    <t>其他部分供养人员住房公积金</t>
  </si>
  <si>
    <t>530921210000000001154</t>
  </si>
  <si>
    <t>一般公用经费</t>
  </si>
  <si>
    <t>30207</t>
  </si>
  <si>
    <t>邮电费</t>
  </si>
  <si>
    <t>30211</t>
  </si>
  <si>
    <t>差旅费</t>
  </si>
  <si>
    <t>30201</t>
  </si>
  <si>
    <t>办公费</t>
  </si>
  <si>
    <t>530921241100002373392</t>
  </si>
  <si>
    <t>公务接待费(公用经费)</t>
  </si>
  <si>
    <t>30217</t>
  </si>
  <si>
    <t>30227</t>
  </si>
  <si>
    <t>委托业务费</t>
  </si>
  <si>
    <t>530921231100001427904</t>
  </si>
  <si>
    <t>职工教育经费（行政）</t>
  </si>
  <si>
    <t>30216</t>
  </si>
  <si>
    <t>培训费</t>
  </si>
  <si>
    <t>530921251100003814276</t>
  </si>
  <si>
    <t>职工教育经费（事业）</t>
  </si>
  <si>
    <t>530921210000000001152</t>
  </si>
  <si>
    <t>工会经费</t>
  </si>
  <si>
    <t>30228</t>
  </si>
  <si>
    <t>530921210000000001153</t>
  </si>
  <si>
    <t>福利费</t>
  </si>
  <si>
    <t>30229</t>
  </si>
  <si>
    <t>530921210000000001150</t>
  </si>
  <si>
    <t>公务用车运行维护费</t>
  </si>
  <si>
    <t>30231</t>
  </si>
  <si>
    <t>530921210000000001151</t>
  </si>
  <si>
    <t>行政人员公务交通补贴</t>
  </si>
  <si>
    <t>30239</t>
  </si>
  <si>
    <t>其他交通费用</t>
  </si>
  <si>
    <t>530921241100002375749</t>
  </si>
  <si>
    <t>离退休费</t>
  </si>
  <si>
    <t>30302</t>
  </si>
  <si>
    <t>退休费</t>
  </si>
  <si>
    <t>530921251100003814274</t>
  </si>
  <si>
    <t>其他财政补助人员</t>
  </si>
  <si>
    <t>30305</t>
  </si>
  <si>
    <t>生活补助</t>
  </si>
  <si>
    <t>530921241100002373399</t>
  </si>
  <si>
    <t>机关事业单位职工及军人抚恤补助</t>
  </si>
  <si>
    <t>30304</t>
  </si>
  <si>
    <t>抚恤金</t>
  </si>
  <si>
    <t>530921251100003895250</t>
  </si>
  <si>
    <t>行政人员调整工资支出资金</t>
  </si>
  <si>
    <t>530921251100003895251</t>
  </si>
  <si>
    <t>行政单位事业人员调整工资支出资金</t>
  </si>
  <si>
    <t>预算05-1表</t>
  </si>
  <si>
    <t>项目分类</t>
  </si>
  <si>
    <t>项目单位</t>
  </si>
  <si>
    <t>经济科目编码</t>
  </si>
  <si>
    <t>经济科目名称</t>
  </si>
  <si>
    <t>本年拨款</t>
  </si>
  <si>
    <t>其中：本次下达</t>
  </si>
  <si>
    <t>春节慰问经费</t>
  </si>
  <si>
    <t>专项业务类</t>
  </si>
  <si>
    <t>530921210000000010619</t>
  </si>
  <si>
    <t>民族团结进步示范区建设（铸牢中华民族共同体意识）工作经费</t>
  </si>
  <si>
    <t>530921241100002958382</t>
  </si>
  <si>
    <t>30226</t>
  </si>
  <si>
    <t>劳务费</t>
  </si>
  <si>
    <t>专项工作经费</t>
  </si>
  <si>
    <t>530921210000000001622</t>
  </si>
  <si>
    <t>30205</t>
  </si>
  <si>
    <t>水费</t>
  </si>
  <si>
    <t>宗教工作一网两清单工作经费</t>
  </si>
  <si>
    <t>530921241100002958368</t>
  </si>
  <si>
    <t>宗教活动场所负责人生活补助资金</t>
  </si>
  <si>
    <t>530921241100002958385</t>
  </si>
  <si>
    <t>宗教教职人员城乡养老保险补助资金</t>
  </si>
  <si>
    <t>530921241100002958384</t>
  </si>
  <si>
    <t>宗教团体负责人生活补助资金</t>
  </si>
  <si>
    <t>530921241100002958370</t>
  </si>
  <si>
    <t>宗教团体工作经费</t>
  </si>
  <si>
    <t>530921241100002958366</t>
  </si>
  <si>
    <t>预算05-2表</t>
  </si>
  <si>
    <t>单位名称、项目名称</t>
  </si>
  <si>
    <t>项目年度绩效目标</t>
  </si>
  <si>
    <t>一级指标</t>
  </si>
  <si>
    <t>二级指标</t>
  </si>
  <si>
    <t>三级指标</t>
  </si>
  <si>
    <t>指标性质</t>
  </si>
  <si>
    <t>指标值</t>
  </si>
  <si>
    <t>度量单位</t>
  </si>
  <si>
    <t>指标属性</t>
  </si>
  <si>
    <t>指标内容</t>
  </si>
  <si>
    <t>开展好全县统一战线工作</t>
  </si>
  <si>
    <t>产出指标</t>
  </si>
  <si>
    <t>数量指标</t>
  </si>
  <si>
    <t>全面贯彻落实统一战线方针政策</t>
  </si>
  <si>
    <t>=</t>
  </si>
  <si>
    <t>100</t>
  </si>
  <si>
    <t>%</t>
  </si>
  <si>
    <t>定量指标</t>
  </si>
  <si>
    <t>统战工作全覆盖</t>
  </si>
  <si>
    <t>效益指标</t>
  </si>
  <si>
    <t>社会效益</t>
  </si>
  <si>
    <t>维护民族团结、宗教和顺、人民群众生活稳定繁荣</t>
  </si>
  <si>
    <t>较好</t>
  </si>
  <si>
    <t>年</t>
  </si>
  <si>
    <t>推动凤庆经济发展、维护民族团结、宗教和顺、人民群众生活稳定繁荣</t>
  </si>
  <si>
    <t>满意度指标</t>
  </si>
  <si>
    <t>服务对象满意度</t>
  </si>
  <si>
    <t>广大人民群众及统战对象满意度</t>
  </si>
  <si>
    <t>&gt;=</t>
  </si>
  <si>
    <t>95</t>
  </si>
  <si>
    <t>社会公众和服务对象满意度</t>
  </si>
  <si>
    <t>我县有佛教活动场所4所，寺管组长4人；有道教活动场所6所，寺管组长6人；有伊斯兰教活动场所3所，寺管会主任3人，教长3人；有基督教活动场所5所，教堂负责人5人。长期以来，宗教活动场所自养能力弱，各寺观教堂教长和寺管会主任（组长）经济收入低，生活困难。你们提出了《关于给予宗教教职人员生活补助的建议》。</t>
  </si>
  <si>
    <t>教职人员人数</t>
  </si>
  <si>
    <t>49</t>
  </si>
  <si>
    <t>人</t>
  </si>
  <si>
    <t>促进宗教教职人员和谐发展率</t>
  </si>
  <si>
    <t>受益群众满意度</t>
  </si>
  <si>
    <t>98</t>
  </si>
  <si>
    <t>全面贯彻落实党的宗教工作方针，坚持我国宗教中国化方向，积极引导宗教与社会主义相适应，积极引导凤庆县各宗教服从服务于全县改革发展稳定大局，着力促进全县宗教关系和谐，维护凤庆县宗教领域稳定。</t>
  </si>
  <si>
    <t>宗教一网两单工作</t>
  </si>
  <si>
    <t>项</t>
  </si>
  <si>
    <t>积极引导坚持我国宗教中国化方向</t>
  </si>
  <si>
    <t>以习近平做数据吗新时代中国特色社会主义和党的二十大精神为指导，全面贯彻落实党的宗教工作方针，坚持宗教中国化方向，积极引导宗教与社会主义相适应，积极引导凤庆县各宗教服从服务于全县改革发展稳定大局，着力促进全县宗教关系和谐，维护凤庆县宗教领域稳定。</t>
  </si>
  <si>
    <t>促进全县宗教关系和谐发展</t>
  </si>
  <si>
    <t>积极引导宗教与社会主义相适应，积极引导凤庆县各宗教服从服务于全县改革发展稳定大局，着力促进全县宗教关系和谐，维护凤庆县宗教领域稳定</t>
  </si>
  <si>
    <t>受益群众满意度来衡量</t>
  </si>
  <si>
    <t>宗教教职人员在宣传贯彻党的宗教信仰自由政策、团结教育信教群众、维护宗教和睦、促进社会和谐、推动宗教与社会主义社会相适应等方面发挥着重要作用。为全面贯彻落实中央、省、市有关重要会议和文件精神，实现城乡居民基本养老保险全覆盖，进一步引进人才，全面提高整体素质，建设爱国爱教、结构稳定，“政治上靠得住、学识上有造诣、品德上能服众、关键时起作用”的宗教教职人员队伍，建立全市宗教教职人员城乡居民基本养老保险关爱机制，完成2024年我县宗教教职人员养老保险拨付。</t>
  </si>
  <si>
    <t>人数</t>
  </si>
  <si>
    <t>23人</t>
  </si>
  <si>
    <t>四个协会共23人可以参加城乡养老保险补助，2025年补助额为10700元。</t>
  </si>
  <si>
    <t>关爱教职人员养老保险机制</t>
  </si>
  <si>
    <t>各县参照此实施方案制定本县实施方案，对其个人缴纳城乡居民基本养老保险进行资金补助</t>
  </si>
  <si>
    <t>让宗教教职人员能享受补助</t>
  </si>
  <si>
    <t>社会稳定和促进全县经济社会发展的战略高度来观察和处理宗教问题，坚持不懈地做好宗教工作。要正确认识宗教问题，牢牢把握宗教工作的长期性、群众性、民族性、复杂性和国际性，充分认识宗教在促进社会道德建设、传承民族传统文化中的社会作用，正确分析我县宗教的现状，全面落实党的宗教政策，切实解决宗教领域中的热点、难点问题，确保宗教领域的持续稳定。</t>
  </si>
  <si>
    <t>宗教工作经费项目</t>
  </si>
  <si>
    <t>4个协会</t>
  </si>
  <si>
    <t>个</t>
  </si>
  <si>
    <t>促进宗教和谐发展、佛教、道教、伊斯兰教、基督教4个协会，每个协会20000万元工作经费</t>
  </si>
  <si>
    <t>宗教团体工作经费保障指标</t>
  </si>
  <si>
    <t>90</t>
  </si>
  <si>
    <t>大于等于98%</t>
  </si>
  <si>
    <t>2024年我县宗教团体的会长（组长），由县级财政按每人每月300元的标准拨发生活补助费，宗教团体的副会长（副组长）、秘书长按每人每月200元的标准拨发生活补助费。发挥宗教团体是在党和政府联系、团结、教育宗教界人士和信教公民的桥梁。</t>
  </si>
  <si>
    <t>宗教教职人员补助人数</t>
  </si>
  <si>
    <t>16</t>
  </si>
  <si>
    <t>2024年我县宗教团体的会长（组长），由县级财政按每人每月300元的标准拨发生活补助费，宗教团体的副会长（副组长）、秘书长按每人每月200元的标准拨发生活补助费。</t>
  </si>
  <si>
    <t>促进宗教和谐发展率</t>
  </si>
  <si>
    <t>争取创得全国民族团结示范县</t>
  </si>
  <si>
    <t>创全国民族团结示范县</t>
  </si>
  <si>
    <t>最新的省级指标内容</t>
  </si>
  <si>
    <t>促进各民族共同繁荣、团结</t>
  </si>
  <si>
    <t>大于等于95%</t>
  </si>
  <si>
    <t>大于等于98%来衡量</t>
  </si>
  <si>
    <t>走访慰问部分统一战线代表人士60多人和统战团体25个</t>
  </si>
  <si>
    <t>完成走访慰问部分统一战线代表人士60多人和统战团体25个</t>
  </si>
  <si>
    <t>实际完成情况</t>
  </si>
  <si>
    <t>充分发挥职能作用，资金使用效益最大化</t>
  </si>
  <si>
    <t>资金使用效益</t>
  </si>
  <si>
    <t>充分发挥统一战线成员的积极作用提升，工作满意度</t>
  </si>
  <si>
    <t>统战对象安全感满意度</t>
  </si>
  <si>
    <t>预算06表</t>
  </si>
  <si>
    <t>政府性基金预算支出预算表</t>
  </si>
  <si>
    <t>单位名称：临沧市发展和改革委员会</t>
  </si>
  <si>
    <t>本年政府性基金预算支出</t>
  </si>
  <si>
    <t>说明：中国共产党凤庆县委员会统一战线工作部2025年无政府性基金预算支出，故此表为空表。</t>
  </si>
  <si>
    <t>预算07表</t>
  </si>
  <si>
    <t>预算项目</t>
  </si>
  <si>
    <t>采购项目</t>
  </si>
  <si>
    <t>采购目录</t>
  </si>
  <si>
    <t>计量
单位</t>
  </si>
  <si>
    <t>数量</t>
  </si>
  <si>
    <t>面向中小企业预留资金</t>
  </si>
  <si>
    <t>政府性
基金</t>
  </si>
  <si>
    <t>国有资本经营收益</t>
  </si>
  <si>
    <t>财政专户管理的收入</t>
  </si>
  <si>
    <t>车辆加油、添加燃料服务</t>
  </si>
  <si>
    <t>升</t>
  </si>
  <si>
    <t>车辆维修和保养服务</t>
  </si>
  <si>
    <t>次</t>
  </si>
  <si>
    <t>机动车保险服务</t>
  </si>
  <si>
    <t>复印纸</t>
  </si>
  <si>
    <t>箱</t>
  </si>
  <si>
    <t>打印机</t>
  </si>
  <si>
    <t>台</t>
  </si>
  <si>
    <t>预算08表</t>
  </si>
  <si>
    <t>政府购买服务项目</t>
  </si>
  <si>
    <t>政府购买服务目录</t>
  </si>
  <si>
    <t>说明：中国共产党凤庆县委员会统一战线工作部2025年无政府购买服务，故此表为空表。</t>
  </si>
  <si>
    <t>预算09-1表</t>
  </si>
  <si>
    <t>单位名称（项目）</t>
  </si>
  <si>
    <t>地区</t>
  </si>
  <si>
    <t>政府性基金</t>
  </si>
  <si>
    <t>-</t>
  </si>
  <si>
    <t>说明：中国共产党凤庆县委员会统一战线工作部2025年无县对下转移支付，故此表为空表。</t>
  </si>
  <si>
    <t>预算09-2表</t>
  </si>
  <si>
    <t>说明：中国共产党凤庆县委员会统一战线工作部2025年无县对下转移支付绩效目标，故此表为空表。</t>
  </si>
  <si>
    <t>预算10表</t>
  </si>
  <si>
    <t>资产类别</t>
  </si>
  <si>
    <t>资产分类代码.名称</t>
  </si>
  <si>
    <t>资产名称</t>
  </si>
  <si>
    <t>计量单位</t>
  </si>
  <si>
    <t>财政部门批复数（元）</t>
  </si>
  <si>
    <t>单价</t>
  </si>
  <si>
    <t>金额</t>
  </si>
  <si>
    <t>说明：中国共产党凤庆县委员会统一战线工作部2025年无新增资产配置，故此表为空表。</t>
  </si>
  <si>
    <t>预算11表</t>
  </si>
  <si>
    <t>上级补助</t>
  </si>
  <si>
    <t>说明：中国共产党凤庆县委员会统一战线工作部2025年无转移支付补助项目支出，故此表为空表。</t>
  </si>
  <si>
    <t>预算12表</t>
  </si>
  <si>
    <t>项目级次</t>
  </si>
  <si>
    <t>311 专项业务类</t>
  </si>
  <si>
    <t>本级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</si>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</sst>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
    <numFmt numFmtId="178" formatCode="yyyy/mm/dd"/>
    <numFmt numFmtId="179" formatCode="#,##0.00;\-#,##0.00;;@"/>
    <numFmt numFmtId="180" formatCode="hh:mm:ss"/>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12"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1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176" fontId="8" fillId="0" borderId="7">
      <alignment horizontal="righ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12"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12" fillId="0" borderId="0" applyFont="0" applyFill="0" applyBorder="0" applyAlignment="0" applyProtection="0">
      <alignment vertical="center"/>
    </xf>
    <xf numFmtId="178" fontId="8" fillId="0" borderId="7">
      <alignment horizontal="right" vertical="center"/>
    </xf>
    <xf numFmtId="0" fontId="36" fillId="0" borderId="0" applyNumberFormat="0" applyFill="0" applyBorder="0" applyAlignment="0" applyProtection="0">
      <alignment vertical="center"/>
    </xf>
    <xf numFmtId="0" fontId="12" fillId="8" borderId="15"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6" applyNumberFormat="0" applyFill="0" applyAlignment="0" applyProtection="0">
      <alignment vertical="center"/>
    </xf>
    <xf numFmtId="0" fontId="42" fillId="0" borderId="16" applyNumberFormat="0" applyFill="0" applyAlignment="0" applyProtection="0">
      <alignment vertical="center"/>
    </xf>
    <xf numFmtId="0" fontId="34" fillId="10" borderId="0" applyNumberFormat="0" applyBorder="0" applyAlignment="0" applyProtection="0">
      <alignment vertical="center"/>
    </xf>
    <xf numFmtId="0" fontId="37" fillId="0" borderId="17" applyNumberFormat="0" applyFill="0" applyAlignment="0" applyProtection="0">
      <alignment vertical="center"/>
    </xf>
    <xf numFmtId="0" fontId="34" fillId="11" borderId="0" applyNumberFormat="0" applyBorder="0" applyAlignment="0" applyProtection="0">
      <alignment vertical="center"/>
    </xf>
    <xf numFmtId="0" fontId="43" fillId="12" borderId="18" applyNumberFormat="0" applyAlignment="0" applyProtection="0">
      <alignment vertical="center"/>
    </xf>
    <xf numFmtId="0" fontId="44" fillId="12" borderId="14" applyNumberFormat="0" applyAlignment="0" applyProtection="0">
      <alignment vertical="center"/>
    </xf>
    <xf numFmtId="0" fontId="45" fillId="13" borderId="19"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10" fontId="8" fillId="0" borderId="7">
      <alignment horizontal="righ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179" fontId="8" fillId="0" borderId="7">
      <alignment horizontal="right" vertical="center"/>
    </xf>
    <xf numFmtId="49" fontId="8" fillId="0" borderId="7">
      <alignment horizontal="left" vertical="center" wrapText="1"/>
    </xf>
    <xf numFmtId="179" fontId="8" fillId="0" borderId="7">
      <alignment horizontal="right" vertical="center"/>
    </xf>
    <xf numFmtId="180" fontId="8" fillId="0" borderId="7">
      <alignment horizontal="right" vertical="center"/>
    </xf>
    <xf numFmtId="177" fontId="8" fillId="0" borderId="7">
      <alignment horizontal="right" vertical="center"/>
    </xf>
  </cellStyleXfs>
  <cellXfs count="214">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9"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77"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9" fontId="18" fillId="0" borderId="7" xfId="0" applyNumberFormat="1" applyFont="1" applyBorder="1" applyAlignment="1" applyProtection="1">
      <alignment horizontal="right" vertical="center"/>
    </xf>
    <xf numFmtId="179"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9"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A1" sqref="A1"/>
    </sheetView>
  </sheetViews>
  <sheetFormatPr defaultColWidth="9.14444444444444" defaultRowHeight="12" customHeight="1" outlineLevelCol="3"/>
  <cols>
    <col min="1" max="1" width="31.8444444444444" customWidth="1"/>
    <col min="2" max="2" width="35.5666666666667" customWidth="1"/>
    <col min="3" max="3" width="36.5666666666667" customWidth="1"/>
    <col min="4" max="4" width="33.8444444444444"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7"/>
      <c r="C3" s="207"/>
      <c r="D3" s="207"/>
    </row>
    <row r="4" ht="18.75" customHeight="1" spans="1:4">
      <c r="A4" s="42" t="str">
        <f>"单位名称："&amp;"中国共产党凤庆县委员会统一战线工作部"</f>
        <v>单位名称：中国共产党凤庆县委员会统一战线工作部</v>
      </c>
      <c r="B4" s="208"/>
      <c r="C4" s="208"/>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3" t="s">
        <v>6</v>
      </c>
      <c r="B8" s="24">
        <v>4215283.61</v>
      </c>
      <c r="C8" s="133" t="s">
        <v>7</v>
      </c>
      <c r="D8" s="24">
        <v>2969694.68</v>
      </c>
    </row>
    <row r="9" ht="18.75" customHeight="1" spans="1:4">
      <c r="A9" s="133" t="s">
        <v>8</v>
      </c>
      <c r="B9" s="24"/>
      <c r="C9" s="133" t="s">
        <v>9</v>
      </c>
      <c r="D9" s="24"/>
    </row>
    <row r="10" ht="18.75" customHeight="1" spans="1:4">
      <c r="A10" s="133" t="s">
        <v>10</v>
      </c>
      <c r="B10" s="24"/>
      <c r="C10" s="133" t="s">
        <v>11</v>
      </c>
      <c r="D10" s="24"/>
    </row>
    <row r="11" ht="18.75" customHeight="1" spans="1:4">
      <c r="A11" s="133" t="s">
        <v>12</v>
      </c>
      <c r="B11" s="24"/>
      <c r="C11" s="133" t="s">
        <v>13</v>
      </c>
      <c r="D11" s="24"/>
    </row>
    <row r="12" ht="18.75" customHeight="1" spans="1:4">
      <c r="A12" s="209" t="s">
        <v>14</v>
      </c>
      <c r="B12" s="24"/>
      <c r="C12" s="165" t="s">
        <v>15</v>
      </c>
      <c r="D12" s="24"/>
    </row>
    <row r="13" ht="18.75" customHeight="1" spans="1:4">
      <c r="A13" s="168" t="s">
        <v>16</v>
      </c>
      <c r="B13" s="24"/>
      <c r="C13" s="167" t="s">
        <v>17</v>
      </c>
      <c r="D13" s="24"/>
    </row>
    <row r="14" ht="18.75" customHeight="1" spans="1:4">
      <c r="A14" s="168" t="s">
        <v>18</v>
      </c>
      <c r="B14" s="24"/>
      <c r="C14" s="167" t="s">
        <v>19</v>
      </c>
      <c r="D14" s="24"/>
    </row>
    <row r="15" ht="18.75" customHeight="1" spans="1:4">
      <c r="A15" s="168" t="s">
        <v>20</v>
      </c>
      <c r="B15" s="24"/>
      <c r="C15" s="167" t="s">
        <v>21</v>
      </c>
      <c r="D15" s="24">
        <v>911222.88</v>
      </c>
    </row>
    <row r="16" ht="18.75" customHeight="1" spans="1:4">
      <c r="A16" s="168" t="s">
        <v>22</v>
      </c>
      <c r="B16" s="24"/>
      <c r="C16" s="167" t="s">
        <v>23</v>
      </c>
      <c r="D16" s="24">
        <v>121891.05</v>
      </c>
    </row>
    <row r="17" ht="18.75" customHeight="1" spans="1:4">
      <c r="A17" s="168" t="s">
        <v>24</v>
      </c>
      <c r="B17" s="24"/>
      <c r="C17" s="168" t="s">
        <v>25</v>
      </c>
      <c r="D17" s="24"/>
    </row>
    <row r="18" ht="18.75" customHeight="1" spans="1:4">
      <c r="A18" s="168" t="s">
        <v>26</v>
      </c>
      <c r="B18" s="24"/>
      <c r="C18" s="168" t="s">
        <v>27</v>
      </c>
      <c r="D18" s="24"/>
    </row>
    <row r="19" ht="18.75" customHeight="1" spans="1:4">
      <c r="A19" s="169" t="s">
        <v>26</v>
      </c>
      <c r="B19" s="24"/>
      <c r="C19" s="167" t="s">
        <v>28</v>
      </c>
      <c r="D19" s="24"/>
    </row>
    <row r="20" ht="18.75" customHeight="1" spans="1:4">
      <c r="A20" s="169" t="s">
        <v>26</v>
      </c>
      <c r="B20" s="24"/>
      <c r="C20" s="167" t="s">
        <v>29</v>
      </c>
      <c r="D20" s="24"/>
    </row>
    <row r="21" ht="18.75" customHeight="1" spans="1:4">
      <c r="A21" s="169" t="s">
        <v>26</v>
      </c>
      <c r="B21" s="24"/>
      <c r="C21" s="167" t="s">
        <v>30</v>
      </c>
      <c r="D21" s="24"/>
    </row>
    <row r="22" ht="18.75" customHeight="1" spans="1:4">
      <c r="A22" s="169" t="s">
        <v>26</v>
      </c>
      <c r="B22" s="24"/>
      <c r="C22" s="167" t="s">
        <v>31</v>
      </c>
      <c r="D22" s="24"/>
    </row>
    <row r="23" ht="18.75" customHeight="1" spans="1:4">
      <c r="A23" s="169" t="s">
        <v>26</v>
      </c>
      <c r="B23" s="24"/>
      <c r="C23" s="167" t="s">
        <v>32</v>
      </c>
      <c r="D23" s="24"/>
    </row>
    <row r="24" ht="18.75" customHeight="1" spans="1:4">
      <c r="A24" s="169" t="s">
        <v>26</v>
      </c>
      <c r="B24" s="24"/>
      <c r="C24" s="167" t="s">
        <v>33</v>
      </c>
      <c r="D24" s="24"/>
    </row>
    <row r="25" ht="18.75" customHeight="1" spans="1:4">
      <c r="A25" s="169" t="s">
        <v>26</v>
      </c>
      <c r="B25" s="24"/>
      <c r="C25" s="167" t="s">
        <v>34</v>
      </c>
      <c r="D25" s="24"/>
    </row>
    <row r="26" ht="18.75" customHeight="1" spans="1:4">
      <c r="A26" s="169" t="s">
        <v>26</v>
      </c>
      <c r="B26" s="24"/>
      <c r="C26" s="167" t="s">
        <v>35</v>
      </c>
      <c r="D26" s="24">
        <v>212475</v>
      </c>
    </row>
    <row r="27" ht="18.75" customHeight="1" spans="1:4">
      <c r="A27" s="169" t="s">
        <v>26</v>
      </c>
      <c r="B27" s="24"/>
      <c r="C27" s="167" t="s">
        <v>36</v>
      </c>
      <c r="D27" s="24"/>
    </row>
    <row r="28" ht="18.75" customHeight="1" spans="1:4">
      <c r="A28" s="169" t="s">
        <v>26</v>
      </c>
      <c r="B28" s="24"/>
      <c r="C28" s="167" t="s">
        <v>37</v>
      </c>
      <c r="D28" s="24"/>
    </row>
    <row r="29" ht="18.75" customHeight="1" spans="1:4">
      <c r="A29" s="169" t="s">
        <v>26</v>
      </c>
      <c r="B29" s="24"/>
      <c r="C29" s="167" t="s">
        <v>38</v>
      </c>
      <c r="D29" s="24"/>
    </row>
    <row r="30" ht="18.75" customHeight="1" spans="1:4">
      <c r="A30" s="169" t="s">
        <v>26</v>
      </c>
      <c r="B30" s="24"/>
      <c r="C30" s="167" t="s">
        <v>39</v>
      </c>
      <c r="D30" s="24"/>
    </row>
    <row r="31" ht="18.75" customHeight="1" spans="1:4">
      <c r="A31" s="170" t="s">
        <v>26</v>
      </c>
      <c r="B31" s="24"/>
      <c r="C31" s="168" t="s">
        <v>40</v>
      </c>
      <c r="D31" s="24"/>
    </row>
    <row r="32" ht="18.75" customHeight="1" spans="1:4">
      <c r="A32" s="170" t="s">
        <v>26</v>
      </c>
      <c r="B32" s="24"/>
      <c r="C32" s="168" t="s">
        <v>41</v>
      </c>
      <c r="D32" s="24"/>
    </row>
    <row r="33" ht="18.75" customHeight="1" spans="1:4">
      <c r="A33" s="170" t="s">
        <v>26</v>
      </c>
      <c r="B33" s="24"/>
      <c r="C33" s="168" t="s">
        <v>42</v>
      </c>
      <c r="D33" s="24"/>
    </row>
    <row r="34" ht="18.75" customHeight="1" spans="1:4">
      <c r="A34" s="210"/>
      <c r="B34" s="171"/>
      <c r="C34" s="168" t="s">
        <v>43</v>
      </c>
      <c r="D34" s="24"/>
    </row>
    <row r="35" ht="18.75" customHeight="1" spans="1:4">
      <c r="A35" s="210" t="s">
        <v>44</v>
      </c>
      <c r="B35" s="171">
        <f>SUM(B8:B12)</f>
        <v>4215283.61</v>
      </c>
      <c r="C35" s="211" t="s">
        <v>45</v>
      </c>
      <c r="D35" s="171">
        <v>4215283.61</v>
      </c>
    </row>
    <row r="36" ht="18.75" customHeight="1" spans="1:4">
      <c r="A36" s="212" t="s">
        <v>46</v>
      </c>
      <c r="B36" s="24"/>
      <c r="C36" s="133" t="s">
        <v>47</v>
      </c>
      <c r="D36" s="24"/>
    </row>
    <row r="37" ht="18.75" customHeight="1" spans="1:4">
      <c r="A37" s="212" t="s">
        <v>48</v>
      </c>
      <c r="B37" s="24"/>
      <c r="C37" s="133" t="s">
        <v>48</v>
      </c>
      <c r="D37" s="24"/>
    </row>
    <row r="38" ht="18.75" customHeight="1" spans="1:4">
      <c r="A38" s="212" t="s">
        <v>49</v>
      </c>
      <c r="B38" s="24">
        <f>B36-B37</f>
        <v>0</v>
      </c>
      <c r="C38" s="133" t="s">
        <v>50</v>
      </c>
      <c r="D38" s="24"/>
    </row>
    <row r="39" ht="18.75" customHeight="1" spans="1:4">
      <c r="A39" s="213" t="s">
        <v>51</v>
      </c>
      <c r="B39" s="171">
        <f t="shared" ref="B39:D39" si="1">B35+B36</f>
        <v>4215283.61</v>
      </c>
      <c r="C39" s="211" t="s">
        <v>52</v>
      </c>
      <c r="D39" s="171">
        <f t="shared" si="1"/>
        <v>4215283.61</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C30" sqref="C30"/>
    </sheetView>
  </sheetViews>
  <sheetFormatPr defaultColWidth="9.14444444444444" defaultRowHeight="14.25" customHeight="1" outlineLevelCol="5"/>
  <cols>
    <col min="1" max="1" width="32.1444444444444" customWidth="1"/>
    <col min="2" max="2" width="16.8444444444444" customWidth="1"/>
    <col min="3" max="3" width="32.1444444444444" customWidth="1"/>
    <col min="4" max="6" width="28.5666666666667" customWidth="1"/>
  </cols>
  <sheetData>
    <row r="1" customHeight="1" spans="1:6">
      <c r="A1" s="1"/>
      <c r="B1" s="1"/>
      <c r="C1" s="1"/>
      <c r="D1" s="1"/>
      <c r="E1" s="1"/>
      <c r="F1" s="1"/>
    </row>
    <row r="2" ht="15" customHeight="1" spans="1:6">
      <c r="A2" s="101">
        <v>1</v>
      </c>
      <c r="B2" s="102">
        <v>0</v>
      </c>
      <c r="C2" s="101">
        <v>1</v>
      </c>
      <c r="D2" s="103"/>
      <c r="E2" s="103"/>
      <c r="F2" s="40" t="s">
        <v>390</v>
      </c>
    </row>
    <row r="3" ht="32.25" customHeight="1" spans="1:6">
      <c r="A3" s="104" t="str">
        <f>"2025"&amp;"年部门政府性基金预算支出预算表"</f>
        <v>2025年部门政府性基金预算支出预算表</v>
      </c>
      <c r="B3" s="105" t="s">
        <v>391</v>
      </c>
      <c r="C3" s="106"/>
      <c r="D3" s="107"/>
      <c r="E3" s="107"/>
      <c r="F3" s="107"/>
    </row>
    <row r="4" ht="18.75" customHeight="1" spans="1:6">
      <c r="A4" s="8" t="str">
        <f>"单位名称："&amp;"中国共产党凤庆县委员会统一战线工作部"</f>
        <v>单位名称：中国共产党凤庆县委员会统一战线工作部</v>
      </c>
      <c r="B4" s="8" t="s">
        <v>392</v>
      </c>
      <c r="C4" s="101"/>
      <c r="D4" s="103"/>
      <c r="E4" s="103"/>
      <c r="F4" s="40" t="s">
        <v>1</v>
      </c>
    </row>
    <row r="5" ht="18.75" customHeight="1" spans="1:6">
      <c r="A5" s="108" t="s">
        <v>189</v>
      </c>
      <c r="B5" s="109" t="s">
        <v>74</v>
      </c>
      <c r="C5" s="110" t="s">
        <v>75</v>
      </c>
      <c r="D5" s="14" t="s">
        <v>393</v>
      </c>
      <c r="E5" s="14"/>
      <c r="F5" s="15"/>
    </row>
    <row r="6" ht="18.75" customHeight="1" spans="1:6">
      <c r="A6" s="111"/>
      <c r="B6" s="112"/>
      <c r="C6" s="96"/>
      <c r="D6" s="95" t="s">
        <v>56</v>
      </c>
      <c r="E6" s="95" t="s">
        <v>76</v>
      </c>
      <c r="F6" s="95" t="s">
        <v>77</v>
      </c>
    </row>
    <row r="7" ht="18.75" customHeight="1" spans="1:6">
      <c r="A7" s="111">
        <v>1</v>
      </c>
      <c r="B7" s="113" t="s">
        <v>170</v>
      </c>
      <c r="C7" s="96">
        <v>3</v>
      </c>
      <c r="D7" s="95">
        <v>4</v>
      </c>
      <c r="E7" s="95">
        <v>5</v>
      </c>
      <c r="F7" s="95">
        <v>6</v>
      </c>
    </row>
    <row r="8" ht="18.75" customHeight="1" spans="1:6">
      <c r="A8" s="114"/>
      <c r="B8" s="83"/>
      <c r="C8" s="83"/>
      <c r="D8" s="24"/>
      <c r="E8" s="24"/>
      <c r="F8" s="24"/>
    </row>
    <row r="9" ht="18.75" customHeight="1" spans="1:6">
      <c r="A9" s="114"/>
      <c r="B9" s="83"/>
      <c r="C9" s="83"/>
      <c r="D9" s="24"/>
      <c r="E9" s="24"/>
      <c r="F9" s="24"/>
    </row>
    <row r="10" ht="18.75" customHeight="1" spans="1:6">
      <c r="A10" s="115" t="s">
        <v>127</v>
      </c>
      <c r="B10" s="116" t="s">
        <v>127</v>
      </c>
      <c r="C10" s="117" t="s">
        <v>127</v>
      </c>
      <c r="D10" s="24"/>
      <c r="E10" s="24"/>
      <c r="F10" s="24"/>
    </row>
    <row r="11" customHeight="1" spans="1:1">
      <c r="A11" t="s">
        <v>394</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showZeros="0" workbookViewId="0">
      <pane ySplit="1" topLeftCell="A2" activePane="bottomLeft" state="frozen"/>
      <selection/>
      <selection pane="bottomLeft" activeCell="A1" sqref="A1"/>
    </sheetView>
  </sheetViews>
  <sheetFormatPr defaultColWidth="9.14444444444444" defaultRowHeight="14.25" customHeight="1"/>
  <cols>
    <col min="1" max="1" width="39.1444444444444" customWidth="1"/>
    <col min="2" max="2" width="21.7111111111111" customWidth="1"/>
    <col min="3" max="3" width="35.2888888888889" customWidth="1"/>
    <col min="4" max="4" width="7.71111111111111" customWidth="1"/>
    <col min="5" max="5" width="10.2888888888889" customWidth="1"/>
    <col min="6" max="17" width="16.5666666666667"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395</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"单位名称："&amp;"中国共产党凤庆县委员会统一战线工作部"</f>
        <v>单位名称：中国共产党凤庆县委员会统一战线工作部</v>
      </c>
      <c r="B4" s="94"/>
      <c r="C4" s="94"/>
      <c r="D4" s="94"/>
      <c r="E4" s="94"/>
      <c r="F4" s="94"/>
      <c r="G4" s="94"/>
      <c r="H4" s="94"/>
      <c r="I4" s="94"/>
      <c r="J4" s="94"/>
      <c r="O4" s="64"/>
      <c r="P4" s="64"/>
      <c r="Q4" s="40" t="s">
        <v>176</v>
      </c>
    </row>
    <row r="5" ht="18.75" customHeight="1" spans="1:17">
      <c r="A5" s="12" t="s">
        <v>396</v>
      </c>
      <c r="B5" s="73" t="s">
        <v>397</v>
      </c>
      <c r="C5" s="73" t="s">
        <v>398</v>
      </c>
      <c r="D5" s="73" t="s">
        <v>399</v>
      </c>
      <c r="E5" s="73" t="s">
        <v>400</v>
      </c>
      <c r="F5" s="73" t="s">
        <v>401</v>
      </c>
      <c r="G5" s="45" t="s">
        <v>196</v>
      </c>
      <c r="H5" s="45"/>
      <c r="I5" s="45"/>
      <c r="J5" s="45"/>
      <c r="K5" s="75"/>
      <c r="L5" s="45"/>
      <c r="M5" s="45"/>
      <c r="N5" s="45"/>
      <c r="O5" s="65"/>
      <c r="P5" s="75"/>
      <c r="Q5" s="46"/>
    </row>
    <row r="6" ht="18.75" customHeight="1" spans="1:17">
      <c r="A6" s="17"/>
      <c r="B6" s="76"/>
      <c r="C6" s="76"/>
      <c r="D6" s="76"/>
      <c r="E6" s="76"/>
      <c r="F6" s="76"/>
      <c r="G6" s="76" t="s">
        <v>56</v>
      </c>
      <c r="H6" s="76" t="s">
        <v>59</v>
      </c>
      <c r="I6" s="76" t="s">
        <v>402</v>
      </c>
      <c r="J6" s="76" t="s">
        <v>403</v>
      </c>
      <c r="K6" s="77" t="s">
        <v>404</v>
      </c>
      <c r="L6" s="90" t="s">
        <v>79</v>
      </c>
      <c r="M6" s="90"/>
      <c r="N6" s="90"/>
      <c r="O6" s="91"/>
      <c r="P6" s="92"/>
      <c r="Q6" s="78"/>
    </row>
    <row r="7" ht="30" customHeight="1" spans="1:17">
      <c r="A7" s="19"/>
      <c r="B7" s="78"/>
      <c r="C7" s="78"/>
      <c r="D7" s="78"/>
      <c r="E7" s="78"/>
      <c r="F7" s="78"/>
      <c r="G7" s="78"/>
      <c r="H7" s="78" t="s">
        <v>58</v>
      </c>
      <c r="I7" s="78"/>
      <c r="J7" s="78"/>
      <c r="K7" s="79"/>
      <c r="L7" s="78" t="s">
        <v>58</v>
      </c>
      <c r="M7" s="78" t="s">
        <v>65</v>
      </c>
      <c r="N7" s="78" t="s">
        <v>204</v>
      </c>
      <c r="O7" s="93" t="s">
        <v>67</v>
      </c>
      <c r="P7" s="79" t="s">
        <v>68</v>
      </c>
      <c r="Q7" s="78" t="s">
        <v>69</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71</v>
      </c>
      <c r="B9" s="82"/>
      <c r="C9" s="82"/>
      <c r="D9" s="82"/>
      <c r="E9" s="97"/>
      <c r="F9" s="24">
        <v>76300</v>
      </c>
      <c r="G9" s="24">
        <v>76300</v>
      </c>
      <c r="H9" s="24">
        <v>76300</v>
      </c>
      <c r="I9" s="24"/>
      <c r="J9" s="24"/>
      <c r="K9" s="24"/>
      <c r="L9" s="24"/>
      <c r="M9" s="24"/>
      <c r="N9" s="24"/>
      <c r="O9" s="24"/>
      <c r="P9" s="24"/>
      <c r="Q9" s="24"/>
    </row>
    <row r="10" ht="18.75" customHeight="1" spans="1:17">
      <c r="A10" s="98" t="s">
        <v>71</v>
      </c>
      <c r="B10" s="82"/>
      <c r="C10" s="82"/>
      <c r="D10" s="82"/>
      <c r="E10" s="99"/>
      <c r="F10" s="24">
        <v>76300</v>
      </c>
      <c r="G10" s="24">
        <v>76300</v>
      </c>
      <c r="H10" s="24">
        <v>76300</v>
      </c>
      <c r="I10" s="24"/>
      <c r="J10" s="24"/>
      <c r="K10" s="24"/>
      <c r="L10" s="24"/>
      <c r="M10" s="24"/>
      <c r="N10" s="24"/>
      <c r="O10" s="24"/>
      <c r="P10" s="24"/>
      <c r="Q10" s="24"/>
    </row>
    <row r="11" ht="18.75" customHeight="1" spans="1:17">
      <c r="A11" s="217" t="s">
        <v>260</v>
      </c>
      <c r="B11" s="82" t="s">
        <v>260</v>
      </c>
      <c r="C11" s="82" t="s">
        <v>405</v>
      </c>
      <c r="D11" s="82" t="s">
        <v>406</v>
      </c>
      <c r="E11" s="99">
        <v>1</v>
      </c>
      <c r="F11" s="24">
        <v>5000</v>
      </c>
      <c r="G11" s="24">
        <v>5000</v>
      </c>
      <c r="H11" s="24">
        <v>5000</v>
      </c>
      <c r="I11" s="24"/>
      <c r="J11" s="24"/>
      <c r="K11" s="24"/>
      <c r="L11" s="24"/>
      <c r="M11" s="24"/>
      <c r="N11" s="24"/>
      <c r="O11" s="24"/>
      <c r="P11" s="24"/>
      <c r="Q11" s="24"/>
    </row>
    <row r="12" ht="18.75" customHeight="1" spans="1:17">
      <c r="A12" s="217" t="s">
        <v>260</v>
      </c>
      <c r="B12" s="82" t="s">
        <v>260</v>
      </c>
      <c r="C12" s="82" t="s">
        <v>407</v>
      </c>
      <c r="D12" s="82" t="s">
        <v>408</v>
      </c>
      <c r="E12" s="99">
        <v>1</v>
      </c>
      <c r="F12" s="24">
        <v>7000</v>
      </c>
      <c r="G12" s="24">
        <v>7000</v>
      </c>
      <c r="H12" s="24">
        <v>7000</v>
      </c>
      <c r="I12" s="24"/>
      <c r="J12" s="24"/>
      <c r="K12" s="24"/>
      <c r="L12" s="24"/>
      <c r="M12" s="24"/>
      <c r="N12" s="24"/>
      <c r="O12" s="24"/>
      <c r="P12" s="24"/>
      <c r="Q12" s="24"/>
    </row>
    <row r="13" ht="18.75" customHeight="1" spans="1:17">
      <c r="A13" s="217" t="s">
        <v>260</v>
      </c>
      <c r="B13" s="82" t="s">
        <v>260</v>
      </c>
      <c r="C13" s="82" t="s">
        <v>409</v>
      </c>
      <c r="D13" s="82" t="s">
        <v>334</v>
      </c>
      <c r="E13" s="99">
        <v>1</v>
      </c>
      <c r="F13" s="24">
        <v>4100</v>
      </c>
      <c r="G13" s="24">
        <v>4100</v>
      </c>
      <c r="H13" s="24">
        <v>4100</v>
      </c>
      <c r="I13" s="24"/>
      <c r="J13" s="24"/>
      <c r="K13" s="24"/>
      <c r="L13" s="24"/>
      <c r="M13" s="24"/>
      <c r="N13" s="24"/>
      <c r="O13" s="24"/>
      <c r="P13" s="24"/>
      <c r="Q13" s="24"/>
    </row>
    <row r="14" ht="18.75" customHeight="1" spans="1:17">
      <c r="A14" s="217" t="s">
        <v>296</v>
      </c>
      <c r="B14" s="82" t="s">
        <v>296</v>
      </c>
      <c r="C14" s="82" t="s">
        <v>410</v>
      </c>
      <c r="D14" s="82" t="s">
        <v>411</v>
      </c>
      <c r="E14" s="99">
        <v>1</v>
      </c>
      <c r="F14" s="24">
        <v>5000</v>
      </c>
      <c r="G14" s="24">
        <v>5000</v>
      </c>
      <c r="H14" s="24">
        <v>5000</v>
      </c>
      <c r="I14" s="24"/>
      <c r="J14" s="24"/>
      <c r="K14" s="24"/>
      <c r="L14" s="24"/>
      <c r="M14" s="24"/>
      <c r="N14" s="24"/>
      <c r="O14" s="24"/>
      <c r="P14" s="24"/>
      <c r="Q14" s="24"/>
    </row>
    <row r="15" ht="18.75" customHeight="1" spans="1:17">
      <c r="A15" s="217" t="s">
        <v>292</v>
      </c>
      <c r="B15" s="82" t="s">
        <v>292</v>
      </c>
      <c r="C15" s="82" t="s">
        <v>412</v>
      </c>
      <c r="D15" s="82" t="s">
        <v>413</v>
      </c>
      <c r="E15" s="99">
        <v>2</v>
      </c>
      <c r="F15" s="24">
        <v>55200</v>
      </c>
      <c r="G15" s="24">
        <v>55200</v>
      </c>
      <c r="H15" s="24">
        <v>55200</v>
      </c>
      <c r="I15" s="24"/>
      <c r="J15" s="24"/>
      <c r="K15" s="24"/>
      <c r="L15" s="24"/>
      <c r="M15" s="24"/>
      <c r="N15" s="24"/>
      <c r="O15" s="24"/>
      <c r="P15" s="24"/>
      <c r="Q15" s="24"/>
    </row>
    <row r="16" ht="18.75" customHeight="1" spans="1:17">
      <c r="A16" s="84" t="s">
        <v>127</v>
      </c>
      <c r="B16" s="85"/>
      <c r="C16" s="85"/>
      <c r="D16" s="85"/>
      <c r="E16" s="97"/>
      <c r="F16" s="24">
        <v>76300</v>
      </c>
      <c r="G16" s="24">
        <v>76300</v>
      </c>
      <c r="H16" s="24">
        <v>76300</v>
      </c>
      <c r="I16" s="24"/>
      <c r="J16" s="24"/>
      <c r="K16" s="24"/>
      <c r="L16" s="24"/>
      <c r="M16" s="24"/>
      <c r="N16" s="24"/>
      <c r="O16" s="24"/>
      <c r="P16" s="24"/>
      <c r="Q16" s="24"/>
    </row>
  </sheetData>
  <mergeCells count="16">
    <mergeCell ref="A3:Q3"/>
    <mergeCell ref="A4:F4"/>
    <mergeCell ref="G5:Q5"/>
    <mergeCell ref="L6:Q6"/>
    <mergeCell ref="A16:E16"/>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E16" sqref="E16"/>
    </sheetView>
  </sheetViews>
  <sheetFormatPr defaultColWidth="9.14444444444444" defaultRowHeight="14.25" customHeight="1"/>
  <cols>
    <col min="1" max="1" width="31.4222222222222" customWidth="1"/>
    <col min="2" max="3" width="21.8444444444444"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9"/>
      <c r="M2" s="87"/>
      <c r="N2" s="88" t="s">
        <v>414</v>
      </c>
    </row>
    <row r="3" ht="34.5" customHeight="1" spans="1:14">
      <c r="A3" s="41"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"单位名称："&amp;"中国共产党凤庆县委员会统一战线工作部"</f>
        <v>单位名称：中国共产党凤庆县委员会统一战线工作部</v>
      </c>
      <c r="B4" s="61"/>
      <c r="C4" s="72"/>
      <c r="D4" s="61"/>
      <c r="E4" s="61"/>
      <c r="F4" s="61"/>
      <c r="G4" s="61"/>
      <c r="H4" s="69"/>
      <c r="I4" s="63"/>
      <c r="J4" s="63"/>
      <c r="K4" s="63"/>
      <c r="L4" s="64"/>
      <c r="M4" s="89"/>
      <c r="N4" s="88" t="s">
        <v>176</v>
      </c>
    </row>
    <row r="5" ht="18.75" customHeight="1" spans="1:14">
      <c r="A5" s="12" t="s">
        <v>396</v>
      </c>
      <c r="B5" s="73" t="s">
        <v>415</v>
      </c>
      <c r="C5" s="74" t="s">
        <v>416</v>
      </c>
      <c r="D5" s="45" t="s">
        <v>196</v>
      </c>
      <c r="E5" s="45"/>
      <c r="F5" s="45"/>
      <c r="G5" s="45"/>
      <c r="H5" s="75"/>
      <c r="I5" s="45"/>
      <c r="J5" s="45"/>
      <c r="K5" s="45"/>
      <c r="L5" s="65"/>
      <c r="M5" s="75"/>
      <c r="N5" s="46"/>
    </row>
    <row r="6" ht="18.75" customHeight="1" spans="1:14">
      <c r="A6" s="17"/>
      <c r="B6" s="76"/>
      <c r="C6" s="77"/>
      <c r="D6" s="76" t="s">
        <v>56</v>
      </c>
      <c r="E6" s="76" t="s">
        <v>59</v>
      </c>
      <c r="F6" s="76" t="s">
        <v>402</v>
      </c>
      <c r="G6" s="76" t="s">
        <v>403</v>
      </c>
      <c r="H6" s="77" t="s">
        <v>404</v>
      </c>
      <c r="I6" s="90" t="s">
        <v>79</v>
      </c>
      <c r="J6" s="90"/>
      <c r="K6" s="90"/>
      <c r="L6" s="91"/>
      <c r="M6" s="92"/>
      <c r="N6" s="78"/>
    </row>
    <row r="7" ht="26.25" customHeight="1" spans="1:14">
      <c r="A7" s="19"/>
      <c r="B7" s="78"/>
      <c r="C7" s="79"/>
      <c r="D7" s="78"/>
      <c r="E7" s="78"/>
      <c r="F7" s="78"/>
      <c r="G7" s="78"/>
      <c r="H7" s="79"/>
      <c r="I7" s="78" t="s">
        <v>58</v>
      </c>
      <c r="J7" s="78" t="s">
        <v>65</v>
      </c>
      <c r="K7" s="78" t="s">
        <v>204</v>
      </c>
      <c r="L7" s="93"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127</v>
      </c>
      <c r="B11" s="85"/>
      <c r="C11" s="86"/>
      <c r="D11" s="24"/>
      <c r="E11" s="24"/>
      <c r="F11" s="24"/>
      <c r="G11" s="24"/>
      <c r="H11" s="24"/>
      <c r="I11" s="24"/>
      <c r="J11" s="24"/>
      <c r="K11" s="24"/>
      <c r="L11" s="24"/>
      <c r="M11" s="24"/>
      <c r="N11" s="24"/>
    </row>
    <row r="12" customHeight="1" spans="1:1">
      <c r="A12" t="s">
        <v>417</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C21" sqref="C21"/>
    </sheetView>
  </sheetViews>
  <sheetFormatPr defaultColWidth="9.14444444444444" defaultRowHeight="14.25" customHeight="1"/>
  <cols>
    <col min="1" max="1" width="37.7111111111111" customWidth="1"/>
    <col min="2" max="4" width="17.5666666666667" customWidth="1"/>
    <col min="5" max="9" width="15.7111111111111" customWidth="1"/>
  </cols>
  <sheetData>
    <row r="1" customHeight="1" spans="1:9">
      <c r="A1" s="1"/>
      <c r="B1" s="1"/>
      <c r="C1" s="1"/>
      <c r="D1" s="1"/>
      <c r="E1" s="1"/>
      <c r="F1" s="1"/>
      <c r="G1" s="1"/>
      <c r="H1" s="1"/>
      <c r="I1" s="1"/>
    </row>
    <row r="2" ht="15" customHeight="1" spans="1:9">
      <c r="A2" s="31"/>
      <c r="B2" s="31"/>
      <c r="C2" s="31"/>
      <c r="D2" s="58"/>
      <c r="G2" s="39"/>
      <c r="H2" s="39"/>
      <c r="I2" s="39" t="s">
        <v>418</v>
      </c>
    </row>
    <row r="3" ht="27.75" customHeight="1" spans="1:9">
      <c r="A3" s="59" t="str">
        <f>"2025"&amp;"年县对下转移支付预算表"</f>
        <v>2025年县对下转移支付预算表</v>
      </c>
      <c r="B3" s="7"/>
      <c r="C3" s="7"/>
      <c r="D3" s="7"/>
      <c r="E3" s="7"/>
      <c r="F3" s="7"/>
      <c r="G3" s="52"/>
      <c r="H3" s="52"/>
      <c r="I3" s="7"/>
    </row>
    <row r="4" ht="18.75" customHeight="1" spans="1:9">
      <c r="A4" s="60" t="str">
        <f>"单位名称："&amp;"中国共产党凤庆县委员会统一战线工作部"</f>
        <v>单位名称：中国共产党凤庆县委员会统一战线工作部</v>
      </c>
      <c r="B4" s="61"/>
      <c r="C4" s="61"/>
      <c r="D4" s="62"/>
      <c r="E4" s="63"/>
      <c r="G4" s="64"/>
      <c r="H4" s="64"/>
      <c r="I4" s="39" t="s">
        <v>176</v>
      </c>
    </row>
    <row r="5" ht="18.75" customHeight="1" spans="1:9">
      <c r="A5" s="32" t="s">
        <v>419</v>
      </c>
      <c r="B5" s="13" t="s">
        <v>196</v>
      </c>
      <c r="C5" s="14"/>
      <c r="D5" s="14"/>
      <c r="E5" s="13" t="s">
        <v>420</v>
      </c>
      <c r="F5" s="14"/>
      <c r="G5" s="65"/>
      <c r="H5" s="65"/>
      <c r="I5" s="15"/>
    </row>
    <row r="6" ht="18.75" customHeight="1" spans="1:9">
      <c r="A6" s="34"/>
      <c r="B6" s="33" t="s">
        <v>56</v>
      </c>
      <c r="C6" s="12" t="s">
        <v>59</v>
      </c>
      <c r="D6" s="66" t="s">
        <v>421</v>
      </c>
      <c r="E6" s="67" t="s">
        <v>422</v>
      </c>
      <c r="F6" s="67" t="s">
        <v>422</v>
      </c>
      <c r="G6" s="67" t="s">
        <v>422</v>
      </c>
      <c r="H6" s="67" t="s">
        <v>422</v>
      </c>
      <c r="I6" s="67" t="s">
        <v>422</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t="s">
        <v>423</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44" sqref="A44"/>
    </sheetView>
  </sheetViews>
  <sheetFormatPr defaultColWidth="9.14444444444444" defaultRowHeight="12" customHeight="1"/>
  <cols>
    <col min="1" max="1" width="34.2888888888889" customWidth="1"/>
    <col min="2" max="2" width="29" customWidth="1"/>
    <col min="3" max="5" width="23.5666666666667" customWidth="1"/>
    <col min="6" max="6" width="11.2888888888889" customWidth="1"/>
    <col min="7" max="7" width="25.1444444444444" customWidth="1"/>
    <col min="8" max="8" width="15.5666666666667" customWidth="1"/>
    <col min="9" max="9" width="13.4222222222222" customWidth="1"/>
    <col min="10" max="10" width="18.8444444444444" customWidth="1"/>
  </cols>
  <sheetData>
    <row r="1" customHeight="1" spans="1:10">
      <c r="A1" s="1"/>
      <c r="B1" s="1"/>
      <c r="C1" s="1"/>
      <c r="D1" s="1"/>
      <c r="E1" s="1"/>
      <c r="F1" s="1"/>
      <c r="G1" s="1"/>
      <c r="H1" s="1"/>
      <c r="I1" s="1"/>
      <c r="J1" s="1"/>
    </row>
    <row r="2" ht="15" customHeight="1" spans="10:10">
      <c r="J2" s="39" t="s">
        <v>424</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"单位名称："&amp;"中国共产党凤庆县委员会统一战线工作部"</f>
        <v>单位名称：中国共产党凤庆县委员会统一战线工作部</v>
      </c>
      <c r="B4" s="4"/>
      <c r="C4" s="4"/>
      <c r="D4" s="4"/>
      <c r="E4" s="4"/>
      <c r="F4" s="53"/>
      <c r="G4" s="4"/>
      <c r="H4" s="53"/>
    </row>
    <row r="5" ht="18.75" customHeight="1" spans="1:10">
      <c r="A5" s="47" t="s">
        <v>311</v>
      </c>
      <c r="B5" s="47" t="s">
        <v>312</v>
      </c>
      <c r="C5" s="47" t="s">
        <v>313</v>
      </c>
      <c r="D5" s="47" t="s">
        <v>314</v>
      </c>
      <c r="E5" s="47" t="s">
        <v>315</v>
      </c>
      <c r="F5" s="54" t="s">
        <v>316</v>
      </c>
      <c r="G5" s="47" t="s">
        <v>317</v>
      </c>
      <c r="H5" s="54" t="s">
        <v>318</v>
      </c>
      <c r="I5" s="54" t="s">
        <v>319</v>
      </c>
      <c r="J5" s="47" t="s">
        <v>320</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row r="9" customHeight="1" spans="1:1">
      <c r="A9" t="s">
        <v>425</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D21" sqref="D21"/>
    </sheetView>
  </sheetViews>
  <sheetFormatPr defaultColWidth="9.14444444444444" defaultRowHeight="12" customHeight="1" outlineLevelCol="7"/>
  <cols>
    <col min="1" max="1" width="29" customWidth="1"/>
    <col min="2" max="2" width="18.7111111111111" customWidth="1"/>
    <col min="3" max="3" width="24.8444444444444" customWidth="1"/>
    <col min="4" max="4" width="23.5666666666667" customWidth="1"/>
    <col min="5" max="5" width="17.8444444444444" customWidth="1"/>
    <col min="6" max="6" width="23.5666666666667" customWidth="1"/>
    <col min="7" max="7" width="25.1444444444444" customWidth="1"/>
    <col min="8" max="8" width="18.8444444444444" customWidth="1"/>
  </cols>
  <sheetData>
    <row r="1" customHeight="1" spans="1:8">
      <c r="A1" s="1"/>
      <c r="B1" s="1"/>
      <c r="C1" s="1"/>
      <c r="D1" s="1"/>
      <c r="E1" s="1"/>
      <c r="F1" s="1"/>
      <c r="G1" s="1"/>
      <c r="H1" s="1"/>
    </row>
    <row r="2" ht="15" customHeight="1" spans="1:8">
      <c r="A2" s="2"/>
      <c r="B2" s="2"/>
      <c r="C2" s="2"/>
      <c r="D2" s="2"/>
      <c r="E2" s="2"/>
      <c r="F2" s="2"/>
      <c r="G2" s="2"/>
      <c r="H2" s="40" t="s">
        <v>426</v>
      </c>
    </row>
    <row r="3" ht="34.5" customHeight="1" spans="1:8">
      <c r="A3" s="41" t="str">
        <f>"2025"&amp;"年新增资产配置表"</f>
        <v>2025年新增资产配置表</v>
      </c>
      <c r="B3" s="7"/>
      <c r="C3" s="7"/>
      <c r="D3" s="7"/>
      <c r="E3" s="7"/>
      <c r="F3" s="7"/>
      <c r="G3" s="7"/>
      <c r="H3" s="7"/>
    </row>
    <row r="4" ht="18.75" customHeight="1" spans="1:8">
      <c r="A4" s="42" t="str">
        <f>"单位名称："&amp;"中国共产党凤庆县委员会统一战线工作部"</f>
        <v>单位名称：中国共产党凤庆县委员会统一战线工作部</v>
      </c>
      <c r="B4" s="9"/>
      <c r="C4" s="4"/>
      <c r="H4" s="43" t="s">
        <v>176</v>
      </c>
    </row>
    <row r="5" ht="18.75" customHeight="1" spans="1:8">
      <c r="A5" s="12" t="s">
        <v>189</v>
      </c>
      <c r="B5" s="12" t="s">
        <v>427</v>
      </c>
      <c r="C5" s="12" t="s">
        <v>428</v>
      </c>
      <c r="D5" s="12" t="s">
        <v>429</v>
      </c>
      <c r="E5" s="12" t="s">
        <v>430</v>
      </c>
      <c r="F5" s="44" t="s">
        <v>431</v>
      </c>
      <c r="G5" s="45"/>
      <c r="H5" s="46"/>
    </row>
    <row r="6" ht="18.75" customHeight="1" spans="1:8">
      <c r="A6" s="19"/>
      <c r="B6" s="19"/>
      <c r="C6" s="19"/>
      <c r="D6" s="19"/>
      <c r="E6" s="19"/>
      <c r="F6" s="47" t="s">
        <v>400</v>
      </c>
      <c r="G6" s="47" t="s">
        <v>432</v>
      </c>
      <c r="H6" s="47" t="s">
        <v>433</v>
      </c>
    </row>
    <row r="7" ht="18.75" customHeight="1" spans="1:8">
      <c r="A7" s="47">
        <v>1</v>
      </c>
      <c r="B7" s="47">
        <v>2</v>
      </c>
      <c r="C7" s="47">
        <v>3</v>
      </c>
      <c r="D7" s="47">
        <v>4</v>
      </c>
      <c r="E7" s="47">
        <v>5</v>
      </c>
      <c r="F7" s="47">
        <v>6</v>
      </c>
      <c r="G7" s="47">
        <v>7</v>
      </c>
      <c r="H7" s="47">
        <v>8</v>
      </c>
    </row>
    <row r="8" ht="18.75" customHeight="1" spans="1:8">
      <c r="A8" s="48"/>
      <c r="B8" s="48"/>
      <c r="C8" s="35"/>
      <c r="D8" s="35"/>
      <c r="E8" s="35"/>
      <c r="F8" s="49"/>
      <c r="G8" s="24"/>
      <c r="H8" s="24"/>
    </row>
    <row r="9" ht="18.75" customHeight="1" spans="1:8">
      <c r="A9" s="27" t="s">
        <v>56</v>
      </c>
      <c r="B9" s="50"/>
      <c r="C9" s="50"/>
      <c r="D9" s="50"/>
      <c r="E9" s="51"/>
      <c r="F9" s="49"/>
      <c r="G9" s="24"/>
      <c r="H9" s="24"/>
    </row>
    <row r="10" customHeight="1" spans="1:1">
      <c r="A10" t="s">
        <v>434</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D17" sqref="D17"/>
    </sheetView>
  </sheetViews>
  <sheetFormatPr defaultColWidth="9.14444444444444" defaultRowHeight="14.25" customHeight="1"/>
  <cols>
    <col min="1" max="1" width="13.4222222222222" customWidth="1"/>
    <col min="2" max="2" width="43.8666666666667" customWidth="1"/>
    <col min="3" max="3" width="23.8444444444444" customWidth="1"/>
    <col min="4" max="4" width="11.1444444444444" customWidth="1"/>
    <col min="5" max="5" width="33.1666666666667" customWidth="1"/>
    <col min="6" max="6" width="9.84444444444444" customWidth="1"/>
    <col min="7" max="7" width="17.7111111111111" customWidth="1"/>
    <col min="8" max="11" width="15.4222222222222"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435</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"单位名称："&amp;"中国共产党凤庆县委员会统一战线工作部"</f>
        <v>单位名称：中国共产党凤庆县委员会统一战线工作部</v>
      </c>
      <c r="B4" s="9"/>
      <c r="C4" s="9"/>
      <c r="D4" s="9"/>
      <c r="E4" s="9"/>
      <c r="F4" s="9"/>
      <c r="G4" s="9"/>
      <c r="H4" s="10"/>
      <c r="I4" s="10"/>
      <c r="J4" s="10"/>
      <c r="K4" s="5" t="s">
        <v>176</v>
      </c>
    </row>
    <row r="5" ht="18.75" customHeight="1" spans="1:11">
      <c r="A5" s="11" t="s">
        <v>283</v>
      </c>
      <c r="B5" s="11" t="s">
        <v>191</v>
      </c>
      <c r="C5" s="11" t="s">
        <v>284</v>
      </c>
      <c r="D5" s="12" t="s">
        <v>192</v>
      </c>
      <c r="E5" s="12" t="s">
        <v>193</v>
      </c>
      <c r="F5" s="12" t="s">
        <v>285</v>
      </c>
      <c r="G5" s="12" t="s">
        <v>286</v>
      </c>
      <c r="H5" s="32" t="s">
        <v>56</v>
      </c>
      <c r="I5" s="13" t="s">
        <v>436</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127</v>
      </c>
      <c r="B11" s="37"/>
      <c r="C11" s="37"/>
      <c r="D11" s="37"/>
      <c r="E11" s="37"/>
      <c r="F11" s="37"/>
      <c r="G11" s="38"/>
      <c r="H11" s="24"/>
      <c r="I11" s="24"/>
      <c r="J11" s="24"/>
      <c r="K11" s="24"/>
    </row>
    <row r="12" customHeight="1" spans="1:1">
      <c r="A12" t="s">
        <v>437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showZeros="0" topLeftCell="C1" workbookViewId="0">
      <pane ySplit="1" topLeftCell="A2" activePane="bottomLeft" state="frozen"/>
      <selection/>
      <selection pane="bottomLeft" activeCell="A1" sqref="A1"/>
    </sheetView>
  </sheetViews>
  <sheetFormatPr defaultColWidth="9.14444444444444" defaultRowHeight="14.25" customHeight="1" outlineLevelCol="6"/>
  <cols>
    <col min="1" max="1" width="29.4222222222222" customWidth="1"/>
    <col min="2" max="2" width="23.1444444444444" customWidth="1"/>
    <col min="3" max="3" width="31.5666666666667" customWidth="1"/>
    <col min="4" max="4" width="20.4222222222222" customWidth="1"/>
    <col min="5" max="7" width="23.8444444444444" customWidth="1"/>
  </cols>
  <sheetData>
    <row r="1" customHeight="1" spans="1:7">
      <c r="A1" s="1"/>
      <c r="B1" s="1"/>
      <c r="C1" s="1"/>
      <c r="D1" s="1"/>
      <c r="E1" s="1"/>
      <c r="F1" s="1"/>
      <c r="G1" s="1"/>
    </row>
    <row r="2" ht="15" customHeight="1" spans="1:7">
      <c r="A2" s="2"/>
      <c r="B2" s="2"/>
      <c r="C2" s="2"/>
      <c r="D2" s="3"/>
      <c r="E2" s="4"/>
      <c r="F2" s="4"/>
      <c r="G2" s="5" t="s">
        <v>438</v>
      </c>
    </row>
    <row r="3" ht="36.75" customHeight="1" spans="1:7">
      <c r="A3" s="6" t="str">
        <f>"2025"&amp;"年部门项目中期规划预算表"</f>
        <v>2025年部门项目中期规划预算表</v>
      </c>
      <c r="B3" s="7"/>
      <c r="C3" s="7"/>
      <c r="D3" s="7"/>
      <c r="E3" s="7"/>
      <c r="F3" s="7"/>
      <c r="G3" s="7"/>
    </row>
    <row r="4" ht="18.75" customHeight="1" spans="1:7">
      <c r="A4" s="8" t="str">
        <f>"单位名称："&amp;"中国共产党凤庆县委员会统一战线工作部"</f>
        <v>单位名称：中国共产党凤庆县委员会统一战线工作部</v>
      </c>
      <c r="B4" s="9"/>
      <c r="C4" s="9"/>
      <c r="D4" s="9"/>
      <c r="E4" s="10"/>
      <c r="F4" s="10"/>
      <c r="G4" s="5" t="s">
        <v>176</v>
      </c>
    </row>
    <row r="5" ht="18.75" customHeight="1" spans="1:7">
      <c r="A5" s="11" t="s">
        <v>284</v>
      </c>
      <c r="B5" s="11" t="s">
        <v>283</v>
      </c>
      <c r="C5" s="11" t="s">
        <v>191</v>
      </c>
      <c r="D5" s="12" t="s">
        <v>439</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557100</v>
      </c>
      <c r="F9" s="24"/>
      <c r="G9" s="24"/>
    </row>
    <row r="10" ht="18.75" customHeight="1" spans="1:7">
      <c r="A10" s="25" t="s">
        <v>71</v>
      </c>
      <c r="B10" s="22"/>
      <c r="C10" s="22"/>
      <c r="D10" s="22"/>
      <c r="E10" s="24">
        <v>557100</v>
      </c>
      <c r="F10" s="24"/>
      <c r="G10" s="24"/>
    </row>
    <row r="11" ht="18.75" customHeight="1" spans="1:7">
      <c r="A11" s="26"/>
      <c r="B11" s="22" t="s">
        <v>440</v>
      </c>
      <c r="C11" s="22" t="s">
        <v>296</v>
      </c>
      <c r="D11" s="22" t="s">
        <v>441</v>
      </c>
      <c r="E11" s="24">
        <v>100000</v>
      </c>
      <c r="F11" s="24"/>
      <c r="G11" s="24"/>
    </row>
    <row r="12" ht="18.75" customHeight="1" spans="1:7">
      <c r="A12" s="26"/>
      <c r="B12" s="22" t="s">
        <v>440</v>
      </c>
      <c r="C12" s="22" t="s">
        <v>289</v>
      </c>
      <c r="D12" s="22" t="s">
        <v>441</v>
      </c>
      <c r="E12" s="24">
        <v>15600</v>
      </c>
      <c r="F12" s="24"/>
      <c r="G12" s="24"/>
    </row>
    <row r="13" ht="18.75" customHeight="1" spans="1:7">
      <c r="A13" s="26"/>
      <c r="B13" s="22" t="s">
        <v>440</v>
      </c>
      <c r="C13" s="22" t="s">
        <v>308</v>
      </c>
      <c r="D13" s="22" t="s">
        <v>441</v>
      </c>
      <c r="E13" s="24">
        <v>20000</v>
      </c>
      <c r="F13" s="24"/>
      <c r="G13" s="24"/>
    </row>
    <row r="14" ht="18.75" customHeight="1" spans="1:7">
      <c r="A14" s="26"/>
      <c r="B14" s="22" t="s">
        <v>440</v>
      </c>
      <c r="C14" s="22" t="s">
        <v>300</v>
      </c>
      <c r="D14" s="22" t="s">
        <v>441</v>
      </c>
      <c r="E14" s="24">
        <v>50000</v>
      </c>
      <c r="F14" s="24"/>
      <c r="G14" s="24"/>
    </row>
    <row r="15" ht="18.75" customHeight="1" spans="1:7">
      <c r="A15" s="26"/>
      <c r="B15" s="22" t="s">
        <v>440</v>
      </c>
      <c r="C15" s="22" t="s">
        <v>306</v>
      </c>
      <c r="D15" s="22" t="s">
        <v>441</v>
      </c>
      <c r="E15" s="24">
        <v>43200</v>
      </c>
      <c r="F15" s="24"/>
      <c r="G15" s="24"/>
    </row>
    <row r="16" ht="18.75" customHeight="1" spans="1:7">
      <c r="A16" s="26"/>
      <c r="B16" s="22" t="s">
        <v>440</v>
      </c>
      <c r="C16" s="22" t="s">
        <v>292</v>
      </c>
      <c r="D16" s="22" t="s">
        <v>441</v>
      </c>
      <c r="E16" s="24">
        <v>200000</v>
      </c>
      <c r="F16" s="24"/>
      <c r="G16" s="24"/>
    </row>
    <row r="17" ht="18.75" customHeight="1" spans="1:7">
      <c r="A17" s="26"/>
      <c r="B17" s="22" t="s">
        <v>440</v>
      </c>
      <c r="C17" s="22" t="s">
        <v>304</v>
      </c>
      <c r="D17" s="22" t="s">
        <v>441</v>
      </c>
      <c r="E17" s="24">
        <v>10700</v>
      </c>
      <c r="F17" s="24"/>
      <c r="G17" s="24"/>
    </row>
    <row r="18" ht="18.75" customHeight="1" spans="1:7">
      <c r="A18" s="26"/>
      <c r="B18" s="22" t="s">
        <v>440</v>
      </c>
      <c r="C18" s="22" t="s">
        <v>302</v>
      </c>
      <c r="D18" s="22" t="s">
        <v>441</v>
      </c>
      <c r="E18" s="24">
        <v>117600</v>
      </c>
      <c r="F18" s="24"/>
      <c r="G18" s="24"/>
    </row>
    <row r="19" ht="18.75" customHeight="1" spans="1:7">
      <c r="A19" s="27" t="s">
        <v>56</v>
      </c>
      <c r="B19" s="28" t="s">
        <v>442</v>
      </c>
      <c r="C19" s="28"/>
      <c r="D19" s="29"/>
      <c r="E19" s="24">
        <v>557100</v>
      </c>
      <c r="F19" s="24"/>
      <c r="G19" s="24"/>
    </row>
  </sheetData>
  <mergeCells count="11">
    <mergeCell ref="A3:G3"/>
    <mergeCell ref="A4:D4"/>
    <mergeCell ref="E5:G5"/>
    <mergeCell ref="A19:D19"/>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pane ySplit="1" topLeftCell="A2" activePane="bottomLeft" state="frozen"/>
      <selection/>
      <selection pane="bottomLeft" activeCell="A1" sqref="A1"/>
    </sheetView>
  </sheetViews>
  <sheetFormatPr defaultColWidth="9.14444444444444" defaultRowHeight="14.25" customHeight="1"/>
  <cols>
    <col min="1" max="1" width="21.1444444444444" customWidth="1"/>
    <col min="2" max="2" width="35.2888888888889" customWidth="1"/>
    <col min="3" max="8" width="20.4222222222222" customWidth="1"/>
    <col min="9" max="11" width="20.5666666666667" customWidth="1"/>
    <col min="12" max="12" width="20.4222222222222" customWidth="1"/>
    <col min="13" max="13" width="20.5666666666667" customWidth="1"/>
    <col min="14" max="19" width="20.4222222222222" customWidth="1"/>
  </cols>
  <sheetData>
    <row r="1" customHeight="1" spans="1:19">
      <c r="A1" s="1"/>
      <c r="B1" s="1"/>
      <c r="C1" s="1"/>
      <c r="D1" s="1"/>
      <c r="E1" s="1"/>
      <c r="F1" s="1"/>
      <c r="G1" s="1"/>
      <c r="H1" s="1"/>
      <c r="I1" s="1"/>
      <c r="J1" s="1"/>
      <c r="K1" s="1"/>
      <c r="L1" s="1"/>
      <c r="M1" s="1"/>
      <c r="N1" s="1"/>
      <c r="O1" s="1"/>
      <c r="P1" s="1"/>
      <c r="Q1" s="1"/>
      <c r="R1" s="1"/>
      <c r="S1" s="1"/>
    </row>
    <row r="2" ht="15" customHeight="1" spans="10:19">
      <c r="J2" s="200"/>
      <c r="O2" s="68"/>
      <c r="P2" s="68"/>
      <c r="Q2" s="68"/>
      <c r="R2" s="68"/>
      <c r="S2" s="39" t="s">
        <v>53</v>
      </c>
    </row>
    <row r="3" ht="57.75" customHeight="1" spans="1:19">
      <c r="A3" s="129" t="str">
        <f>"2025"&amp;"年部门收入预算表"</f>
        <v>2025年部门收入预算表</v>
      </c>
      <c r="B3" s="184"/>
      <c r="C3" s="184"/>
      <c r="D3" s="184"/>
      <c r="E3" s="184"/>
      <c r="F3" s="184"/>
      <c r="G3" s="184"/>
      <c r="H3" s="184"/>
      <c r="I3" s="184"/>
      <c r="J3" s="184"/>
      <c r="K3" s="184"/>
      <c r="L3" s="184"/>
      <c r="M3" s="184"/>
      <c r="N3" s="184"/>
      <c r="O3" s="201"/>
      <c r="P3" s="201"/>
      <c r="Q3" s="201"/>
      <c r="R3" s="201"/>
      <c r="S3" s="201"/>
    </row>
    <row r="4" ht="18.75" customHeight="1" spans="1:19">
      <c r="A4" s="42" t="str">
        <f>"单位名称："&amp;"中国共产党凤庆县委员会统一战线工作部"</f>
        <v>单位名称：中国共产党凤庆县委员会统一战线工作部</v>
      </c>
      <c r="B4" s="94"/>
      <c r="C4" s="94"/>
      <c r="D4" s="94"/>
      <c r="E4" s="94"/>
      <c r="F4" s="94"/>
      <c r="G4" s="94"/>
      <c r="H4" s="94"/>
      <c r="I4" s="94"/>
      <c r="J4" s="72"/>
      <c r="K4" s="94"/>
      <c r="L4" s="94"/>
      <c r="M4" s="94"/>
      <c r="N4" s="94"/>
      <c r="O4" s="72"/>
      <c r="P4" s="72"/>
      <c r="Q4" s="72"/>
      <c r="R4" s="72"/>
      <c r="S4" s="39" t="s">
        <v>1</v>
      </c>
    </row>
    <row r="5" ht="18.75" customHeight="1" spans="1:19">
      <c r="A5" s="185" t="s">
        <v>54</v>
      </c>
      <c r="B5" s="186" t="s">
        <v>55</v>
      </c>
      <c r="C5" s="186" t="s">
        <v>56</v>
      </c>
      <c r="D5" s="187" t="s">
        <v>57</v>
      </c>
      <c r="E5" s="188"/>
      <c r="F5" s="188"/>
      <c r="G5" s="188"/>
      <c r="H5" s="188"/>
      <c r="I5" s="188"/>
      <c r="J5" s="202"/>
      <c r="K5" s="188"/>
      <c r="L5" s="188"/>
      <c r="M5" s="188"/>
      <c r="N5" s="203"/>
      <c r="O5" s="187" t="s">
        <v>46</v>
      </c>
      <c r="P5" s="187"/>
      <c r="Q5" s="187"/>
      <c r="R5" s="187"/>
      <c r="S5" s="206"/>
    </row>
    <row r="6" ht="18.75" customHeight="1" spans="1:19">
      <c r="A6" s="189"/>
      <c r="B6" s="190"/>
      <c r="C6" s="190"/>
      <c r="D6" s="191" t="s">
        <v>58</v>
      </c>
      <c r="E6" s="191" t="s">
        <v>59</v>
      </c>
      <c r="F6" s="191" t="s">
        <v>60</v>
      </c>
      <c r="G6" s="191" t="s">
        <v>61</v>
      </c>
      <c r="H6" s="191" t="s">
        <v>62</v>
      </c>
      <c r="I6" s="204" t="s">
        <v>63</v>
      </c>
      <c r="J6" s="204"/>
      <c r="K6" s="204"/>
      <c r="L6" s="204"/>
      <c r="M6" s="204"/>
      <c r="N6" s="194"/>
      <c r="O6" s="191" t="s">
        <v>58</v>
      </c>
      <c r="P6" s="191" t="s">
        <v>59</v>
      </c>
      <c r="Q6" s="191" t="s">
        <v>60</v>
      </c>
      <c r="R6" s="191" t="s">
        <v>61</v>
      </c>
      <c r="S6" s="191" t="s">
        <v>64</v>
      </c>
    </row>
    <row r="7" ht="18.75" customHeight="1" spans="1:19">
      <c r="A7" s="192"/>
      <c r="B7" s="193"/>
      <c r="C7" s="193"/>
      <c r="D7" s="194"/>
      <c r="E7" s="194"/>
      <c r="F7" s="194"/>
      <c r="G7" s="194"/>
      <c r="H7" s="194"/>
      <c r="I7" s="193" t="s">
        <v>58</v>
      </c>
      <c r="J7" s="193" t="s">
        <v>65</v>
      </c>
      <c r="K7" s="193" t="s">
        <v>66</v>
      </c>
      <c r="L7" s="193" t="s">
        <v>67</v>
      </c>
      <c r="M7" s="193" t="s">
        <v>68</v>
      </c>
      <c r="N7" s="193" t="s">
        <v>69</v>
      </c>
      <c r="O7" s="205"/>
      <c r="P7" s="205"/>
      <c r="Q7" s="205"/>
      <c r="R7" s="205"/>
      <c r="S7" s="194"/>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5" t="s">
        <v>70</v>
      </c>
      <c r="B9" s="196" t="s">
        <v>71</v>
      </c>
      <c r="C9" s="24">
        <v>4215283.61</v>
      </c>
      <c r="D9" s="24">
        <v>4215283.61</v>
      </c>
      <c r="E9" s="24">
        <v>4215283.61</v>
      </c>
      <c r="F9" s="24"/>
      <c r="G9" s="24"/>
      <c r="H9" s="24"/>
      <c r="I9" s="24"/>
      <c r="J9" s="24"/>
      <c r="K9" s="24"/>
      <c r="L9" s="24"/>
      <c r="M9" s="24"/>
      <c r="N9" s="24"/>
      <c r="O9" s="24"/>
      <c r="P9" s="24"/>
      <c r="Q9" s="24"/>
      <c r="R9" s="24"/>
      <c r="S9" s="24"/>
    </row>
    <row r="10" ht="18.75" customHeight="1" spans="1:19">
      <c r="A10" s="98" t="s">
        <v>72</v>
      </c>
      <c r="B10" s="197" t="s">
        <v>71</v>
      </c>
      <c r="C10" s="24">
        <v>4215283.61</v>
      </c>
      <c r="D10" s="24">
        <v>4215283.61</v>
      </c>
      <c r="E10" s="24">
        <v>4215283.61</v>
      </c>
      <c r="F10" s="24"/>
      <c r="G10" s="24"/>
      <c r="H10" s="24"/>
      <c r="I10" s="24"/>
      <c r="J10" s="24"/>
      <c r="K10" s="24"/>
      <c r="L10" s="24"/>
      <c r="M10" s="24"/>
      <c r="N10" s="24"/>
      <c r="O10" s="24"/>
      <c r="P10" s="24"/>
      <c r="Q10" s="24"/>
      <c r="R10" s="24"/>
      <c r="S10" s="24"/>
    </row>
    <row r="11" ht="18.75" customHeight="1" spans="1:19">
      <c r="A11" s="198" t="s">
        <v>56</v>
      </c>
      <c r="B11" s="199"/>
      <c r="C11" s="24">
        <v>4215283.61</v>
      </c>
      <c r="D11" s="24">
        <v>4215283.61</v>
      </c>
      <c r="E11" s="24">
        <v>4215283.61</v>
      </c>
      <c r="F11" s="24"/>
      <c r="G11" s="24"/>
      <c r="H11" s="24"/>
      <c r="I11" s="24"/>
      <c r="J11" s="24"/>
      <c r="K11" s="24"/>
      <c r="L11" s="24"/>
      <c r="M11" s="24"/>
      <c r="N11" s="24"/>
      <c r="O11" s="24"/>
      <c r="P11" s="24"/>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showZeros="0" workbookViewId="0">
      <pane ySplit="1" topLeftCell="A2" activePane="bottomLeft" state="frozen"/>
      <selection/>
      <selection pane="bottomLeft" activeCell="A1" sqref="A1"/>
    </sheetView>
  </sheetViews>
  <sheetFormatPr defaultColWidth="9.14444444444444" defaultRowHeight="14.25" customHeight="1"/>
  <cols>
    <col min="1" max="1" width="14.2888888888889" customWidth="1"/>
    <col min="2" max="2" width="37.7111111111111" customWidth="1"/>
    <col min="3" max="6" width="19.1444444444444" customWidth="1"/>
    <col min="7" max="8" width="19" customWidth="1"/>
    <col min="9" max="9" width="18.8444444444444" customWidth="1"/>
    <col min="10" max="11" width="19" customWidth="1"/>
    <col min="12" max="14" width="18.8444444444444"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3"/>
      <c r="E2" s="2"/>
      <c r="F2" s="2"/>
      <c r="G2" s="2"/>
      <c r="H2" s="173"/>
      <c r="I2" s="2"/>
      <c r="J2" s="173"/>
      <c r="K2" s="2"/>
      <c r="L2" s="2"/>
      <c r="M2" s="2"/>
      <c r="N2" s="2"/>
      <c r="O2" s="40" t="s">
        <v>73</v>
      </c>
    </row>
    <row r="3" ht="42" customHeight="1" spans="1:15">
      <c r="A3" s="6" t="str">
        <f>"2025"&amp;"年部门支出预算表"</f>
        <v>2025年部门支出预算表</v>
      </c>
      <c r="B3" s="174"/>
      <c r="C3" s="174"/>
      <c r="D3" s="174"/>
      <c r="E3" s="174"/>
      <c r="F3" s="174"/>
      <c r="G3" s="174"/>
      <c r="H3" s="174"/>
      <c r="I3" s="174"/>
      <c r="J3" s="174"/>
      <c r="K3" s="174"/>
      <c r="L3" s="174"/>
      <c r="M3" s="174"/>
      <c r="N3" s="174"/>
      <c r="O3" s="174"/>
    </row>
    <row r="4" ht="18.75" customHeight="1" spans="1:15">
      <c r="A4" s="175" t="str">
        <f>"单位名称："&amp;"中国共产党凤庆县委员会统一战线工作部"</f>
        <v>单位名称：中国共产党凤庆县委员会统一战线工作部</v>
      </c>
      <c r="B4" s="176"/>
      <c r="C4" s="63"/>
      <c r="D4" s="31"/>
      <c r="E4" s="63"/>
      <c r="F4" s="63"/>
      <c r="G4" s="63"/>
      <c r="H4" s="31"/>
      <c r="I4" s="63"/>
      <c r="J4" s="31"/>
      <c r="K4" s="63"/>
      <c r="L4" s="63"/>
      <c r="M4" s="183"/>
      <c r="N4" s="183"/>
      <c r="O4" s="40" t="s">
        <v>1</v>
      </c>
    </row>
    <row r="5" ht="18.75" customHeight="1" spans="1:15">
      <c r="A5" s="11" t="s">
        <v>74</v>
      </c>
      <c r="B5" s="11" t="s">
        <v>75</v>
      </c>
      <c r="C5" s="11" t="s">
        <v>56</v>
      </c>
      <c r="D5" s="13" t="s">
        <v>59</v>
      </c>
      <c r="E5" s="75" t="s">
        <v>76</v>
      </c>
      <c r="F5" s="139" t="s">
        <v>77</v>
      </c>
      <c r="G5" s="11" t="s">
        <v>60</v>
      </c>
      <c r="H5" s="11" t="s">
        <v>61</v>
      </c>
      <c r="I5" s="11" t="s">
        <v>78</v>
      </c>
      <c r="J5" s="13" t="s">
        <v>79</v>
      </c>
      <c r="K5" s="14"/>
      <c r="L5" s="14"/>
      <c r="M5" s="14"/>
      <c r="N5" s="14"/>
      <c r="O5" s="15"/>
    </row>
    <row r="6" ht="30" customHeight="1" spans="1:15">
      <c r="A6" s="19"/>
      <c r="B6" s="19"/>
      <c r="C6" s="19"/>
      <c r="D6" s="67" t="s">
        <v>58</v>
      </c>
      <c r="E6" s="93" t="s">
        <v>76</v>
      </c>
      <c r="F6" s="93" t="s">
        <v>77</v>
      </c>
      <c r="G6" s="19"/>
      <c r="H6" s="19"/>
      <c r="I6" s="19"/>
      <c r="J6" s="67" t="s">
        <v>58</v>
      </c>
      <c r="K6" s="47" t="s">
        <v>80</v>
      </c>
      <c r="L6" s="47" t="s">
        <v>81</v>
      </c>
      <c r="M6" s="47" t="s">
        <v>82</v>
      </c>
      <c r="N6" s="47" t="s">
        <v>83</v>
      </c>
      <c r="O6" s="47" t="s">
        <v>84</v>
      </c>
    </row>
    <row r="7" ht="18.75" customHeight="1" spans="1:15">
      <c r="A7" s="118">
        <v>1</v>
      </c>
      <c r="B7" s="118">
        <v>2</v>
      </c>
      <c r="C7" s="67">
        <v>3</v>
      </c>
      <c r="D7" s="67">
        <v>4</v>
      </c>
      <c r="E7" s="67">
        <v>5</v>
      </c>
      <c r="F7" s="67">
        <v>6</v>
      </c>
      <c r="G7" s="67">
        <v>7</v>
      </c>
      <c r="H7" s="67">
        <v>8</v>
      </c>
      <c r="I7" s="67">
        <v>9</v>
      </c>
      <c r="J7" s="67">
        <v>10</v>
      </c>
      <c r="K7" s="67">
        <v>11</v>
      </c>
      <c r="L7" s="67">
        <v>12</v>
      </c>
      <c r="M7" s="67">
        <v>13</v>
      </c>
      <c r="N7" s="67">
        <v>14</v>
      </c>
      <c r="O7" s="67">
        <v>15</v>
      </c>
    </row>
    <row r="8" ht="18.75" customHeight="1" spans="1:15">
      <c r="A8" s="133" t="s">
        <v>85</v>
      </c>
      <c r="B8" s="162" t="s">
        <v>86</v>
      </c>
      <c r="C8" s="24">
        <v>2969694.68</v>
      </c>
      <c r="D8" s="24">
        <v>2969694.68</v>
      </c>
      <c r="E8" s="24">
        <v>2412594.68</v>
      </c>
      <c r="F8" s="24">
        <v>557100</v>
      </c>
      <c r="G8" s="24"/>
      <c r="H8" s="24"/>
      <c r="I8" s="24"/>
      <c r="J8" s="24"/>
      <c r="K8" s="24"/>
      <c r="L8" s="24"/>
      <c r="M8" s="24"/>
      <c r="N8" s="24"/>
      <c r="O8" s="24"/>
    </row>
    <row r="9" ht="18.75" customHeight="1" spans="1:15">
      <c r="A9" s="177" t="s">
        <v>87</v>
      </c>
      <c r="B9" s="214" t="s">
        <v>88</v>
      </c>
      <c r="C9" s="24">
        <v>2969694.68</v>
      </c>
      <c r="D9" s="24">
        <v>2969694.68</v>
      </c>
      <c r="E9" s="24">
        <v>2412594.68</v>
      </c>
      <c r="F9" s="24">
        <v>557100</v>
      </c>
      <c r="G9" s="24"/>
      <c r="H9" s="24"/>
      <c r="I9" s="24"/>
      <c r="J9" s="24"/>
      <c r="K9" s="24"/>
      <c r="L9" s="24"/>
      <c r="M9" s="24"/>
      <c r="N9" s="24"/>
      <c r="O9" s="24"/>
    </row>
    <row r="10" ht="18.75" customHeight="1" spans="1:15">
      <c r="A10" s="179" t="s">
        <v>89</v>
      </c>
      <c r="B10" s="215" t="s">
        <v>90</v>
      </c>
      <c r="C10" s="24">
        <v>1758387.08</v>
      </c>
      <c r="D10" s="24">
        <v>1758387.08</v>
      </c>
      <c r="E10" s="24">
        <v>1758387.08</v>
      </c>
      <c r="F10" s="24"/>
      <c r="G10" s="24"/>
      <c r="H10" s="24"/>
      <c r="I10" s="24"/>
      <c r="J10" s="24"/>
      <c r="K10" s="24"/>
      <c r="L10" s="24"/>
      <c r="M10" s="24"/>
      <c r="N10" s="24"/>
      <c r="O10" s="24"/>
    </row>
    <row r="11" ht="18.75" customHeight="1" spans="1:15">
      <c r="A11" s="179" t="s">
        <v>91</v>
      </c>
      <c r="B11" s="215" t="s">
        <v>92</v>
      </c>
      <c r="C11" s="24">
        <v>315600</v>
      </c>
      <c r="D11" s="24">
        <v>315600</v>
      </c>
      <c r="E11" s="24"/>
      <c r="F11" s="24">
        <v>315600</v>
      </c>
      <c r="G11" s="24"/>
      <c r="H11" s="24"/>
      <c r="I11" s="24"/>
      <c r="J11" s="24"/>
      <c r="K11" s="24"/>
      <c r="L11" s="24"/>
      <c r="M11" s="24"/>
      <c r="N11" s="24"/>
      <c r="O11" s="24"/>
    </row>
    <row r="12" ht="18.75" customHeight="1" spans="1:15">
      <c r="A12" s="179" t="s">
        <v>93</v>
      </c>
      <c r="B12" s="215" t="s">
        <v>94</v>
      </c>
      <c r="C12" s="24">
        <v>241500</v>
      </c>
      <c r="D12" s="24">
        <v>241500</v>
      </c>
      <c r="E12" s="24"/>
      <c r="F12" s="24">
        <v>241500</v>
      </c>
      <c r="G12" s="24"/>
      <c r="H12" s="24"/>
      <c r="I12" s="24"/>
      <c r="J12" s="24"/>
      <c r="K12" s="24"/>
      <c r="L12" s="24"/>
      <c r="M12" s="24"/>
      <c r="N12" s="24"/>
      <c r="O12" s="24"/>
    </row>
    <row r="13" ht="18.75" customHeight="1" spans="1:15">
      <c r="A13" s="179" t="s">
        <v>95</v>
      </c>
      <c r="B13" s="215" t="s">
        <v>96</v>
      </c>
      <c r="C13" s="24">
        <v>344078.52</v>
      </c>
      <c r="D13" s="24">
        <v>344078.52</v>
      </c>
      <c r="E13" s="24">
        <v>344078.52</v>
      </c>
      <c r="F13" s="24"/>
      <c r="G13" s="24"/>
      <c r="H13" s="24"/>
      <c r="I13" s="24"/>
      <c r="J13" s="24"/>
      <c r="K13" s="24"/>
      <c r="L13" s="24"/>
      <c r="M13" s="24"/>
      <c r="N13" s="24"/>
      <c r="O13" s="24"/>
    </row>
    <row r="14" ht="18.75" customHeight="1" spans="1:15">
      <c r="A14" s="179" t="s">
        <v>97</v>
      </c>
      <c r="B14" s="215" t="s">
        <v>98</v>
      </c>
      <c r="C14" s="24">
        <v>310129.08</v>
      </c>
      <c r="D14" s="24">
        <v>310129.08</v>
      </c>
      <c r="E14" s="24">
        <v>310129.08</v>
      </c>
      <c r="F14" s="24"/>
      <c r="G14" s="24"/>
      <c r="H14" s="24"/>
      <c r="I14" s="24"/>
      <c r="J14" s="24"/>
      <c r="K14" s="24"/>
      <c r="L14" s="24"/>
      <c r="M14" s="24"/>
      <c r="N14" s="24"/>
      <c r="O14" s="24"/>
    </row>
    <row r="15" ht="18.75" customHeight="1" spans="1:15">
      <c r="A15" s="133" t="s">
        <v>99</v>
      </c>
      <c r="B15" s="162" t="s">
        <v>100</v>
      </c>
      <c r="C15" s="24">
        <v>911222.88</v>
      </c>
      <c r="D15" s="24">
        <v>911222.88</v>
      </c>
      <c r="E15" s="24">
        <v>911222.88</v>
      </c>
      <c r="F15" s="24"/>
      <c r="G15" s="24"/>
      <c r="H15" s="24"/>
      <c r="I15" s="24"/>
      <c r="J15" s="24"/>
      <c r="K15" s="24"/>
      <c r="L15" s="24"/>
      <c r="M15" s="24"/>
      <c r="N15" s="24"/>
      <c r="O15" s="24"/>
    </row>
    <row r="16" ht="18.75" customHeight="1" spans="1:15">
      <c r="A16" s="177" t="s">
        <v>101</v>
      </c>
      <c r="B16" s="214" t="s">
        <v>102</v>
      </c>
      <c r="C16" s="24">
        <v>426842.88</v>
      </c>
      <c r="D16" s="24">
        <v>426842.88</v>
      </c>
      <c r="E16" s="24">
        <v>426842.88</v>
      </c>
      <c r="F16" s="24"/>
      <c r="G16" s="24"/>
      <c r="H16" s="24"/>
      <c r="I16" s="24"/>
      <c r="J16" s="24"/>
      <c r="K16" s="24"/>
      <c r="L16" s="24"/>
      <c r="M16" s="24"/>
      <c r="N16" s="24"/>
      <c r="O16" s="24"/>
    </row>
    <row r="17" ht="18.75" customHeight="1" spans="1:15">
      <c r="A17" s="179" t="s">
        <v>103</v>
      </c>
      <c r="B17" s="215" t="s">
        <v>104</v>
      </c>
      <c r="C17" s="24">
        <v>170678.4</v>
      </c>
      <c r="D17" s="24">
        <v>170678.4</v>
      </c>
      <c r="E17" s="24">
        <v>170678.4</v>
      </c>
      <c r="F17" s="24"/>
      <c r="G17" s="24"/>
      <c r="H17" s="24"/>
      <c r="I17" s="24"/>
      <c r="J17" s="24"/>
      <c r="K17" s="24"/>
      <c r="L17" s="24"/>
      <c r="M17" s="24"/>
      <c r="N17" s="24"/>
      <c r="O17" s="24"/>
    </row>
    <row r="18" ht="18.75" customHeight="1" spans="1:15">
      <c r="A18" s="179" t="s">
        <v>105</v>
      </c>
      <c r="B18" s="215" t="s">
        <v>106</v>
      </c>
      <c r="C18" s="24">
        <v>256164.48</v>
      </c>
      <c r="D18" s="24">
        <v>256164.48</v>
      </c>
      <c r="E18" s="24">
        <v>256164.48</v>
      </c>
      <c r="F18" s="24"/>
      <c r="G18" s="24"/>
      <c r="H18" s="24"/>
      <c r="I18" s="24"/>
      <c r="J18" s="24"/>
      <c r="K18" s="24"/>
      <c r="L18" s="24"/>
      <c r="M18" s="24"/>
      <c r="N18" s="24"/>
      <c r="O18" s="24"/>
    </row>
    <row r="19" ht="18.75" customHeight="1" spans="1:15">
      <c r="A19" s="177" t="s">
        <v>107</v>
      </c>
      <c r="B19" s="214" t="s">
        <v>108</v>
      </c>
      <c r="C19" s="24">
        <v>484380</v>
      </c>
      <c r="D19" s="24">
        <v>484380</v>
      </c>
      <c r="E19" s="24">
        <v>484380</v>
      </c>
      <c r="F19" s="24"/>
      <c r="G19" s="24"/>
      <c r="H19" s="24"/>
      <c r="I19" s="24"/>
      <c r="J19" s="24"/>
      <c r="K19" s="24"/>
      <c r="L19" s="24"/>
      <c r="M19" s="24"/>
      <c r="N19" s="24"/>
      <c r="O19" s="24"/>
    </row>
    <row r="20" ht="18.75" customHeight="1" spans="1:15">
      <c r="A20" s="179" t="s">
        <v>109</v>
      </c>
      <c r="B20" s="215" t="s">
        <v>110</v>
      </c>
      <c r="C20" s="24">
        <v>484380</v>
      </c>
      <c r="D20" s="24">
        <v>484380</v>
      </c>
      <c r="E20" s="24">
        <v>484380</v>
      </c>
      <c r="F20" s="24"/>
      <c r="G20" s="24"/>
      <c r="H20" s="24"/>
      <c r="I20" s="24"/>
      <c r="J20" s="24"/>
      <c r="K20" s="24"/>
      <c r="L20" s="24"/>
      <c r="M20" s="24"/>
      <c r="N20" s="24"/>
      <c r="O20" s="24"/>
    </row>
    <row r="21" ht="18.75" customHeight="1" spans="1:15">
      <c r="A21" s="133" t="s">
        <v>111</v>
      </c>
      <c r="B21" s="162" t="s">
        <v>112</v>
      </c>
      <c r="C21" s="24">
        <v>121891.05</v>
      </c>
      <c r="D21" s="24">
        <v>121891.05</v>
      </c>
      <c r="E21" s="24">
        <v>121891.05</v>
      </c>
      <c r="F21" s="24"/>
      <c r="G21" s="24"/>
      <c r="H21" s="24"/>
      <c r="I21" s="24"/>
      <c r="J21" s="24"/>
      <c r="K21" s="24"/>
      <c r="L21" s="24"/>
      <c r="M21" s="24"/>
      <c r="N21" s="24"/>
      <c r="O21" s="24"/>
    </row>
    <row r="22" ht="18.75" customHeight="1" spans="1:15">
      <c r="A22" s="177" t="s">
        <v>113</v>
      </c>
      <c r="B22" s="214" t="s">
        <v>114</v>
      </c>
      <c r="C22" s="24">
        <v>121891.05</v>
      </c>
      <c r="D22" s="24">
        <v>121891.05</v>
      </c>
      <c r="E22" s="24">
        <v>121891.05</v>
      </c>
      <c r="F22" s="24"/>
      <c r="G22" s="24"/>
      <c r="H22" s="24"/>
      <c r="I22" s="24"/>
      <c r="J22" s="24"/>
      <c r="K22" s="24"/>
      <c r="L22" s="24"/>
      <c r="M22" s="24"/>
      <c r="N22" s="24"/>
      <c r="O22" s="24"/>
    </row>
    <row r="23" ht="18.75" customHeight="1" spans="1:15">
      <c r="A23" s="179" t="s">
        <v>115</v>
      </c>
      <c r="B23" s="215" t="s">
        <v>116</v>
      </c>
      <c r="C23" s="24">
        <v>94903.43</v>
      </c>
      <c r="D23" s="24">
        <v>94903.43</v>
      </c>
      <c r="E23" s="24">
        <v>94903.43</v>
      </c>
      <c r="F23" s="24"/>
      <c r="G23" s="24"/>
      <c r="H23" s="24"/>
      <c r="I23" s="24"/>
      <c r="J23" s="24"/>
      <c r="K23" s="24"/>
      <c r="L23" s="24"/>
      <c r="M23" s="24"/>
      <c r="N23" s="24"/>
      <c r="O23" s="24"/>
    </row>
    <row r="24" ht="18.75" customHeight="1" spans="1:15">
      <c r="A24" s="179" t="s">
        <v>117</v>
      </c>
      <c r="B24" s="215" t="s">
        <v>118</v>
      </c>
      <c r="C24" s="24">
        <v>18769.56</v>
      </c>
      <c r="D24" s="24">
        <v>18769.56</v>
      </c>
      <c r="E24" s="24">
        <v>18769.56</v>
      </c>
      <c r="F24" s="24"/>
      <c r="G24" s="24"/>
      <c r="H24" s="24"/>
      <c r="I24" s="24"/>
      <c r="J24" s="24"/>
      <c r="K24" s="24"/>
      <c r="L24" s="24"/>
      <c r="M24" s="24"/>
      <c r="N24" s="24"/>
      <c r="O24" s="24"/>
    </row>
    <row r="25" ht="18.75" customHeight="1" spans="1:15">
      <c r="A25" s="179" t="s">
        <v>119</v>
      </c>
      <c r="B25" s="215" t="s">
        <v>120</v>
      </c>
      <c r="C25" s="24">
        <v>8218.06</v>
      </c>
      <c r="D25" s="24">
        <v>8218.06</v>
      </c>
      <c r="E25" s="24">
        <v>8218.06</v>
      </c>
      <c r="F25" s="24"/>
      <c r="G25" s="24"/>
      <c r="H25" s="24"/>
      <c r="I25" s="24"/>
      <c r="J25" s="24"/>
      <c r="K25" s="24"/>
      <c r="L25" s="24"/>
      <c r="M25" s="24"/>
      <c r="N25" s="24"/>
      <c r="O25" s="24"/>
    </row>
    <row r="26" ht="18.75" customHeight="1" spans="1:15">
      <c r="A26" s="133" t="s">
        <v>121</v>
      </c>
      <c r="B26" s="162" t="s">
        <v>122</v>
      </c>
      <c r="C26" s="24">
        <v>212475</v>
      </c>
      <c r="D26" s="24">
        <v>212475</v>
      </c>
      <c r="E26" s="24">
        <v>212475</v>
      </c>
      <c r="F26" s="24"/>
      <c r="G26" s="24"/>
      <c r="H26" s="24"/>
      <c r="I26" s="24"/>
      <c r="J26" s="24"/>
      <c r="K26" s="24"/>
      <c r="L26" s="24"/>
      <c r="M26" s="24"/>
      <c r="N26" s="24"/>
      <c r="O26" s="24"/>
    </row>
    <row r="27" ht="18.75" customHeight="1" spans="1:15">
      <c r="A27" s="177" t="s">
        <v>123</v>
      </c>
      <c r="B27" s="214" t="s">
        <v>124</v>
      </c>
      <c r="C27" s="24">
        <v>212475</v>
      </c>
      <c r="D27" s="24">
        <v>212475</v>
      </c>
      <c r="E27" s="24">
        <v>212475</v>
      </c>
      <c r="F27" s="24"/>
      <c r="G27" s="24"/>
      <c r="H27" s="24"/>
      <c r="I27" s="24"/>
      <c r="J27" s="24"/>
      <c r="K27" s="24"/>
      <c r="L27" s="24"/>
      <c r="M27" s="24"/>
      <c r="N27" s="24"/>
      <c r="O27" s="24"/>
    </row>
    <row r="28" ht="18.75" customHeight="1" spans="1:15">
      <c r="A28" s="179" t="s">
        <v>125</v>
      </c>
      <c r="B28" s="215" t="s">
        <v>126</v>
      </c>
      <c r="C28" s="24">
        <v>212475</v>
      </c>
      <c r="D28" s="24">
        <v>212475</v>
      </c>
      <c r="E28" s="24">
        <v>212475</v>
      </c>
      <c r="F28" s="24"/>
      <c r="G28" s="24"/>
      <c r="H28" s="24"/>
      <c r="I28" s="24"/>
      <c r="J28" s="24"/>
      <c r="K28" s="24"/>
      <c r="L28" s="24"/>
      <c r="M28" s="24"/>
      <c r="N28" s="24"/>
      <c r="O28" s="24"/>
    </row>
    <row r="29" ht="18.75" customHeight="1" spans="1:15">
      <c r="A29" s="181" t="s">
        <v>127</v>
      </c>
      <c r="B29" s="182" t="s">
        <v>127</v>
      </c>
      <c r="C29" s="24">
        <v>4215283.61</v>
      </c>
      <c r="D29" s="24">
        <v>4215283.61</v>
      </c>
      <c r="E29" s="24">
        <v>3658183.61</v>
      </c>
      <c r="F29" s="24">
        <v>557100</v>
      </c>
      <c r="G29" s="24"/>
      <c r="H29" s="24"/>
      <c r="I29" s="24"/>
      <c r="J29" s="24"/>
      <c r="K29" s="24"/>
      <c r="L29" s="24"/>
      <c r="M29" s="24"/>
      <c r="N29" s="24"/>
      <c r="O29" s="24"/>
    </row>
  </sheetData>
  <mergeCells count="11">
    <mergeCell ref="A3:O3"/>
    <mergeCell ref="A4:L4"/>
    <mergeCell ref="D5:F5"/>
    <mergeCell ref="J5:O5"/>
    <mergeCell ref="A29:B29"/>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 activePane="bottomLeft" state="frozen"/>
      <selection/>
      <selection pane="bottomLeft" activeCell="A1" sqref="A1"/>
    </sheetView>
  </sheetViews>
  <sheetFormatPr defaultColWidth="9.14444444444444" defaultRowHeight="14.25" customHeight="1" outlineLevelCol="3"/>
  <cols>
    <col min="1" max="1" width="39.2888888888889" customWidth="1"/>
    <col min="2" max="2" width="30.8444444444444" customWidth="1"/>
    <col min="3" max="3" width="35.8444444444444" customWidth="1"/>
    <col min="4" max="4" width="29.8444444444444" customWidth="1"/>
  </cols>
  <sheetData>
    <row r="1" customHeight="1" spans="1:4">
      <c r="A1" s="1"/>
      <c r="B1" s="1"/>
      <c r="C1" s="1"/>
      <c r="D1" s="1"/>
    </row>
    <row r="2" ht="15" customHeight="1" spans="1:4">
      <c r="A2" s="2"/>
      <c r="B2" s="2"/>
      <c r="C2" s="2"/>
      <c r="D2" s="40" t="s">
        <v>128</v>
      </c>
    </row>
    <row r="3" ht="36" customHeight="1" spans="1:4">
      <c r="A3" s="6" t="str">
        <f>"2025"&amp;"年部门财政拨款收支预算总表"</f>
        <v>2025年部门财政拨款收支预算总表</v>
      </c>
      <c r="B3" s="160"/>
      <c r="C3" s="160"/>
      <c r="D3" s="160"/>
    </row>
    <row r="4" ht="18.75" customHeight="1" spans="1:4">
      <c r="A4" s="8" t="str">
        <f>"单位名称："&amp;"中国共产党凤庆县委员会统一战线工作部"</f>
        <v>单位名称：中国共产党凤庆县委员会统一战线工作部</v>
      </c>
      <c r="B4" s="161"/>
      <c r="C4" s="161"/>
      <c r="D4" s="40" t="s">
        <v>1</v>
      </c>
    </row>
    <row r="5" ht="18.75" customHeight="1" spans="1:4">
      <c r="A5" s="13" t="s">
        <v>2</v>
      </c>
      <c r="B5" s="15"/>
      <c r="C5" s="13" t="s">
        <v>3</v>
      </c>
      <c r="D5" s="15"/>
    </row>
    <row r="6" ht="18.75" customHeight="1" spans="1:4">
      <c r="A6" s="32" t="s">
        <v>4</v>
      </c>
      <c r="B6" s="108" t="str">
        <f t="shared" ref="B6:D6" si="0">"2025"&amp;"年预算数"</f>
        <v>2025年预算数</v>
      </c>
      <c r="C6" s="32" t="s">
        <v>129</v>
      </c>
      <c r="D6" s="108" t="str">
        <f t="shared" si="0"/>
        <v>2025年预算数</v>
      </c>
    </row>
    <row r="7" ht="18.75" customHeight="1" spans="1:4">
      <c r="A7" s="34"/>
      <c r="B7" s="19"/>
      <c r="C7" s="34"/>
      <c r="D7" s="19"/>
    </row>
    <row r="8" ht="18.75" customHeight="1" spans="1:4">
      <c r="A8" s="162" t="s">
        <v>130</v>
      </c>
      <c r="B8" s="24">
        <v>4215283.61</v>
      </c>
      <c r="C8" s="23" t="s">
        <v>131</v>
      </c>
      <c r="D8" s="24">
        <v>4215283.61</v>
      </c>
    </row>
    <row r="9" ht="18.75" customHeight="1" spans="1:4">
      <c r="A9" s="163" t="s">
        <v>132</v>
      </c>
      <c r="B9" s="24">
        <v>4215283.61</v>
      </c>
      <c r="C9" s="23" t="s">
        <v>133</v>
      </c>
      <c r="D9" s="24">
        <v>2969694.68</v>
      </c>
    </row>
    <row r="10" ht="18.75" customHeight="1" spans="1:4">
      <c r="A10" s="163" t="s">
        <v>134</v>
      </c>
      <c r="B10" s="24"/>
      <c r="C10" s="23" t="s">
        <v>135</v>
      </c>
      <c r="D10" s="24"/>
    </row>
    <row r="11" ht="18.75" customHeight="1" spans="1:4">
      <c r="A11" s="163" t="s">
        <v>136</v>
      </c>
      <c r="B11" s="24"/>
      <c r="C11" s="23" t="s">
        <v>137</v>
      </c>
      <c r="D11" s="24"/>
    </row>
    <row r="12" ht="18.75" customHeight="1" spans="1:4">
      <c r="A12" s="164" t="s">
        <v>138</v>
      </c>
      <c r="B12" s="24"/>
      <c r="C12" s="165" t="s">
        <v>139</v>
      </c>
      <c r="D12" s="24"/>
    </row>
    <row r="13" ht="18.75" customHeight="1" spans="1:4">
      <c r="A13" s="166" t="s">
        <v>132</v>
      </c>
      <c r="B13" s="24"/>
      <c r="C13" s="167" t="s">
        <v>140</v>
      </c>
      <c r="D13" s="24"/>
    </row>
    <row r="14" ht="18.75" customHeight="1" spans="1:4">
      <c r="A14" s="166" t="s">
        <v>134</v>
      </c>
      <c r="B14" s="24"/>
      <c r="C14" s="167" t="s">
        <v>141</v>
      </c>
      <c r="D14" s="24"/>
    </row>
    <row r="15" ht="18.75" customHeight="1" spans="1:4">
      <c r="A15" s="166" t="s">
        <v>136</v>
      </c>
      <c r="B15" s="24"/>
      <c r="C15" s="167" t="s">
        <v>142</v>
      </c>
      <c r="D15" s="24"/>
    </row>
    <row r="16" ht="18.75" customHeight="1" spans="1:4">
      <c r="A16" s="166" t="s">
        <v>26</v>
      </c>
      <c r="B16" s="24"/>
      <c r="C16" s="167" t="s">
        <v>143</v>
      </c>
      <c r="D16" s="24">
        <v>911222.88</v>
      </c>
    </row>
    <row r="17" ht="18.75" customHeight="1" spans="1:4">
      <c r="A17" s="166" t="s">
        <v>26</v>
      </c>
      <c r="B17" s="24" t="s">
        <v>26</v>
      </c>
      <c r="C17" s="167" t="s">
        <v>144</v>
      </c>
      <c r="D17" s="24">
        <v>121891.05</v>
      </c>
    </row>
    <row r="18" ht="18.75" customHeight="1" spans="1:4">
      <c r="A18" s="168" t="s">
        <v>26</v>
      </c>
      <c r="B18" s="24" t="s">
        <v>26</v>
      </c>
      <c r="C18" s="167" t="s">
        <v>145</v>
      </c>
      <c r="D18" s="24"/>
    </row>
    <row r="19" ht="18.75" customHeight="1" spans="1:4">
      <c r="A19" s="168" t="s">
        <v>26</v>
      </c>
      <c r="B19" s="24" t="s">
        <v>26</v>
      </c>
      <c r="C19" s="167" t="s">
        <v>146</v>
      </c>
      <c r="D19" s="24"/>
    </row>
    <row r="20" ht="18.75" customHeight="1" spans="1:4">
      <c r="A20" s="169" t="s">
        <v>26</v>
      </c>
      <c r="B20" s="24" t="s">
        <v>26</v>
      </c>
      <c r="C20" s="167" t="s">
        <v>147</v>
      </c>
      <c r="D20" s="24"/>
    </row>
    <row r="21" ht="18.75" customHeight="1" spans="1:4">
      <c r="A21" s="169" t="s">
        <v>26</v>
      </c>
      <c r="B21" s="24" t="s">
        <v>26</v>
      </c>
      <c r="C21" s="167" t="s">
        <v>148</v>
      </c>
      <c r="D21" s="24"/>
    </row>
    <row r="22" ht="18.75" customHeight="1" spans="1:4">
      <c r="A22" s="169" t="s">
        <v>26</v>
      </c>
      <c r="B22" s="24" t="s">
        <v>26</v>
      </c>
      <c r="C22" s="167" t="s">
        <v>149</v>
      </c>
      <c r="D22" s="24"/>
    </row>
    <row r="23" ht="18.75" customHeight="1" spans="1:4">
      <c r="A23" s="169" t="s">
        <v>26</v>
      </c>
      <c r="B23" s="24" t="s">
        <v>26</v>
      </c>
      <c r="C23" s="167" t="s">
        <v>150</v>
      </c>
      <c r="D23" s="24"/>
    </row>
    <row r="24" ht="18.75" customHeight="1" spans="1:4">
      <c r="A24" s="169" t="s">
        <v>26</v>
      </c>
      <c r="B24" s="24" t="s">
        <v>26</v>
      </c>
      <c r="C24" s="167" t="s">
        <v>151</v>
      </c>
      <c r="D24" s="24"/>
    </row>
    <row r="25" ht="18.75" customHeight="1" spans="1:4">
      <c r="A25" s="169" t="s">
        <v>26</v>
      </c>
      <c r="B25" s="24" t="s">
        <v>26</v>
      </c>
      <c r="C25" s="167" t="s">
        <v>152</v>
      </c>
      <c r="D25" s="24"/>
    </row>
    <row r="26" ht="18.75" customHeight="1" spans="1:4">
      <c r="A26" s="169" t="s">
        <v>26</v>
      </c>
      <c r="B26" s="24" t="s">
        <v>26</v>
      </c>
      <c r="C26" s="167" t="s">
        <v>153</v>
      </c>
      <c r="D26" s="24"/>
    </row>
    <row r="27" ht="18.75" customHeight="1" spans="1:4">
      <c r="A27" s="169" t="s">
        <v>26</v>
      </c>
      <c r="B27" s="24" t="s">
        <v>26</v>
      </c>
      <c r="C27" s="167" t="s">
        <v>154</v>
      </c>
      <c r="D27" s="24">
        <v>212475</v>
      </c>
    </row>
    <row r="28" ht="18.75" customHeight="1" spans="1:4">
      <c r="A28" s="169" t="s">
        <v>26</v>
      </c>
      <c r="B28" s="24" t="s">
        <v>26</v>
      </c>
      <c r="C28" s="167" t="s">
        <v>155</v>
      </c>
      <c r="D28" s="24"/>
    </row>
    <row r="29" ht="18.75" customHeight="1" spans="1:4">
      <c r="A29" s="169" t="s">
        <v>26</v>
      </c>
      <c r="B29" s="24" t="s">
        <v>26</v>
      </c>
      <c r="C29" s="167" t="s">
        <v>156</v>
      </c>
      <c r="D29" s="24"/>
    </row>
    <row r="30" ht="18.75" customHeight="1" spans="1:4">
      <c r="A30" s="169" t="s">
        <v>26</v>
      </c>
      <c r="B30" s="24" t="s">
        <v>26</v>
      </c>
      <c r="C30" s="167" t="s">
        <v>157</v>
      </c>
      <c r="D30" s="24"/>
    </row>
    <row r="31" ht="18.75" customHeight="1" spans="1:4">
      <c r="A31" s="169" t="s">
        <v>26</v>
      </c>
      <c r="B31" s="24" t="s">
        <v>26</v>
      </c>
      <c r="C31" s="167" t="s">
        <v>158</v>
      </c>
      <c r="D31" s="24"/>
    </row>
    <row r="32" ht="18.75" customHeight="1" spans="1:4">
      <c r="A32" s="170" t="s">
        <v>26</v>
      </c>
      <c r="B32" s="24" t="s">
        <v>26</v>
      </c>
      <c r="C32" s="167" t="s">
        <v>159</v>
      </c>
      <c r="D32" s="24"/>
    </row>
    <row r="33" ht="18.75" customHeight="1" spans="1:4">
      <c r="A33" s="170" t="s">
        <v>26</v>
      </c>
      <c r="B33" s="24" t="s">
        <v>26</v>
      </c>
      <c r="C33" s="167" t="s">
        <v>160</v>
      </c>
      <c r="D33" s="24"/>
    </row>
    <row r="34" ht="18.75" customHeight="1" spans="1:4">
      <c r="A34" s="170" t="s">
        <v>26</v>
      </c>
      <c r="B34" s="24" t="s">
        <v>26</v>
      </c>
      <c r="C34" s="167" t="s">
        <v>161</v>
      </c>
      <c r="D34" s="24"/>
    </row>
    <row r="35" ht="18.75" customHeight="1" spans="1:4">
      <c r="A35" s="170"/>
      <c r="B35" s="24"/>
      <c r="C35" s="167" t="s">
        <v>162</v>
      </c>
      <c r="D35" s="24"/>
    </row>
    <row r="36" ht="18.75" customHeight="1" spans="1:4">
      <c r="A36" s="170" t="s">
        <v>26</v>
      </c>
      <c r="B36" s="24" t="s">
        <v>26</v>
      </c>
      <c r="C36" s="167" t="s">
        <v>163</v>
      </c>
      <c r="D36" s="24"/>
    </row>
    <row r="37" ht="18.75" customHeight="1" spans="1:4">
      <c r="A37" s="56" t="s">
        <v>164</v>
      </c>
      <c r="B37" s="171">
        <v>4215283.61</v>
      </c>
      <c r="C37" s="172" t="s">
        <v>52</v>
      </c>
      <c r="D37" s="171">
        <v>4215283.61</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showZeros="0" workbookViewId="0">
      <pane ySplit="1" topLeftCell="A2" activePane="bottomLeft" state="frozen"/>
      <selection/>
      <selection pane="bottomLeft" activeCell="A1" sqref="A1"/>
    </sheetView>
  </sheetViews>
  <sheetFormatPr defaultColWidth="9.14444444444444" defaultRowHeight="14.25" customHeight="1" outlineLevelCol="6"/>
  <cols>
    <col min="1" max="1" width="20.1444444444444" customWidth="1"/>
    <col min="2" max="2" width="44" customWidth="1"/>
    <col min="3" max="3" width="24.2888888888889" customWidth="1"/>
    <col min="4" max="4" width="20.4222222222222" customWidth="1"/>
    <col min="5" max="7" width="24.2888888888889" customWidth="1"/>
  </cols>
  <sheetData>
    <row r="1" customHeight="1" spans="1:7">
      <c r="A1" s="1"/>
      <c r="B1" s="1"/>
      <c r="C1" s="1"/>
      <c r="D1" s="1"/>
      <c r="E1" s="1"/>
      <c r="F1" s="1"/>
      <c r="G1" s="1"/>
    </row>
    <row r="2" ht="15" customHeight="1" spans="4:7">
      <c r="D2" s="151"/>
      <c r="F2" s="58"/>
      <c r="G2" s="40" t="s">
        <v>165</v>
      </c>
    </row>
    <row r="3" ht="39" customHeight="1" spans="1:7">
      <c r="A3" s="6" t="str">
        <f>"2025"&amp;"年一般公共预算支出预算表（按功能科目分类）"</f>
        <v>2025年一般公共预算支出预算表（按功能科目分类）</v>
      </c>
      <c r="B3" s="152"/>
      <c r="C3" s="152"/>
      <c r="D3" s="152"/>
      <c r="E3" s="152"/>
      <c r="F3" s="152"/>
      <c r="G3" s="152"/>
    </row>
    <row r="4" ht="18" customHeight="1" spans="1:7">
      <c r="A4" s="153" t="str">
        <f>"单位名称："&amp;"中国共产党凤庆县委员会统一战线工作部"</f>
        <v>单位名称：中国共产党凤庆县委员会统一战线工作部</v>
      </c>
      <c r="B4" s="30"/>
      <c r="C4" s="31"/>
      <c r="D4" s="31"/>
      <c r="E4" s="31"/>
      <c r="F4" s="103"/>
      <c r="G4" s="40" t="s">
        <v>1</v>
      </c>
    </row>
    <row r="5" ht="20.25" customHeight="1" spans="1:7">
      <c r="A5" s="154" t="s">
        <v>166</v>
      </c>
      <c r="B5" s="155"/>
      <c r="C5" s="108" t="s">
        <v>56</v>
      </c>
      <c r="D5" s="131" t="s">
        <v>76</v>
      </c>
      <c r="E5" s="14"/>
      <c r="F5" s="15"/>
      <c r="G5" s="124" t="s">
        <v>77</v>
      </c>
    </row>
    <row r="6" ht="20.25" customHeight="1" spans="1:7">
      <c r="A6" s="156" t="s">
        <v>74</v>
      </c>
      <c r="B6" s="156" t="s">
        <v>75</v>
      </c>
      <c r="C6" s="34"/>
      <c r="D6" s="67" t="s">
        <v>58</v>
      </c>
      <c r="E6" s="67" t="s">
        <v>167</v>
      </c>
      <c r="F6" s="67" t="s">
        <v>168</v>
      </c>
      <c r="G6" s="95"/>
    </row>
    <row r="7" ht="19.5" customHeight="1" spans="1:7">
      <c r="A7" s="156" t="s">
        <v>169</v>
      </c>
      <c r="B7" s="156" t="s">
        <v>170</v>
      </c>
      <c r="C7" s="156" t="s">
        <v>171</v>
      </c>
      <c r="D7" s="67">
        <v>4</v>
      </c>
      <c r="E7" s="157" t="s">
        <v>172</v>
      </c>
      <c r="F7" s="157" t="s">
        <v>173</v>
      </c>
      <c r="G7" s="156" t="s">
        <v>174</v>
      </c>
    </row>
    <row r="8" ht="18" customHeight="1" spans="1:7">
      <c r="A8" s="35" t="s">
        <v>85</v>
      </c>
      <c r="B8" s="35" t="s">
        <v>86</v>
      </c>
      <c r="C8" s="24">
        <v>2969694.68</v>
      </c>
      <c r="D8" s="24">
        <v>2412594.68</v>
      </c>
      <c r="E8" s="24">
        <v>2194527.68</v>
      </c>
      <c r="F8" s="24">
        <v>218067</v>
      </c>
      <c r="G8" s="24">
        <v>557100</v>
      </c>
    </row>
    <row r="9" ht="18" customHeight="1" spans="1:7">
      <c r="A9" s="119" t="s">
        <v>87</v>
      </c>
      <c r="B9" s="119" t="s">
        <v>88</v>
      </c>
      <c r="C9" s="24">
        <v>2969694.68</v>
      </c>
      <c r="D9" s="24">
        <v>2412594.68</v>
      </c>
      <c r="E9" s="24">
        <v>2194527.68</v>
      </c>
      <c r="F9" s="24">
        <v>218067</v>
      </c>
      <c r="G9" s="24">
        <v>557100</v>
      </c>
    </row>
    <row r="10" ht="18" customHeight="1" spans="1:7">
      <c r="A10" s="120" t="s">
        <v>89</v>
      </c>
      <c r="B10" s="120" t="s">
        <v>90</v>
      </c>
      <c r="C10" s="24">
        <v>1758387.08</v>
      </c>
      <c r="D10" s="24">
        <v>1758387.08</v>
      </c>
      <c r="E10" s="24">
        <v>1556526.08</v>
      </c>
      <c r="F10" s="24">
        <v>201861</v>
      </c>
      <c r="G10" s="24"/>
    </row>
    <row r="11" ht="18" customHeight="1" spans="1:7">
      <c r="A11" s="120" t="s">
        <v>91</v>
      </c>
      <c r="B11" s="120" t="s">
        <v>92</v>
      </c>
      <c r="C11" s="24">
        <v>315600</v>
      </c>
      <c r="D11" s="24"/>
      <c r="E11" s="24"/>
      <c r="F11" s="24"/>
      <c r="G11" s="24">
        <v>315600</v>
      </c>
    </row>
    <row r="12" ht="18" customHeight="1" spans="1:7">
      <c r="A12" s="120" t="s">
        <v>93</v>
      </c>
      <c r="B12" s="120" t="s">
        <v>94</v>
      </c>
      <c r="C12" s="24">
        <v>241500</v>
      </c>
      <c r="D12" s="24"/>
      <c r="E12" s="24"/>
      <c r="F12" s="24"/>
      <c r="G12" s="24">
        <v>241500</v>
      </c>
    </row>
    <row r="13" ht="18" customHeight="1" spans="1:7">
      <c r="A13" s="120" t="s">
        <v>95</v>
      </c>
      <c r="B13" s="120" t="s">
        <v>96</v>
      </c>
      <c r="C13" s="24">
        <v>344078.52</v>
      </c>
      <c r="D13" s="24">
        <v>344078.52</v>
      </c>
      <c r="E13" s="24">
        <v>327872.52</v>
      </c>
      <c r="F13" s="24">
        <v>16206</v>
      </c>
      <c r="G13" s="24"/>
    </row>
    <row r="14" ht="18" customHeight="1" spans="1:7">
      <c r="A14" s="120" t="s">
        <v>97</v>
      </c>
      <c r="B14" s="120" t="s">
        <v>98</v>
      </c>
      <c r="C14" s="24">
        <v>310129.08</v>
      </c>
      <c r="D14" s="24">
        <v>310129.08</v>
      </c>
      <c r="E14" s="24">
        <v>310129.08</v>
      </c>
      <c r="F14" s="24"/>
      <c r="G14" s="24"/>
    </row>
    <row r="15" ht="18" customHeight="1" spans="1:7">
      <c r="A15" s="35" t="s">
        <v>99</v>
      </c>
      <c r="B15" s="35" t="s">
        <v>100</v>
      </c>
      <c r="C15" s="24">
        <v>911222.88</v>
      </c>
      <c r="D15" s="24">
        <v>911222.88</v>
      </c>
      <c r="E15" s="24">
        <v>911222.88</v>
      </c>
      <c r="F15" s="24"/>
      <c r="G15" s="24"/>
    </row>
    <row r="16" ht="18" customHeight="1" spans="1:7">
      <c r="A16" s="119" t="s">
        <v>101</v>
      </c>
      <c r="B16" s="119" t="s">
        <v>102</v>
      </c>
      <c r="C16" s="24">
        <v>426842.88</v>
      </c>
      <c r="D16" s="24">
        <v>426842.88</v>
      </c>
      <c r="E16" s="24">
        <v>426842.88</v>
      </c>
      <c r="F16" s="24"/>
      <c r="G16" s="24"/>
    </row>
    <row r="17" ht="18" customHeight="1" spans="1:7">
      <c r="A17" s="120" t="s">
        <v>103</v>
      </c>
      <c r="B17" s="120" t="s">
        <v>104</v>
      </c>
      <c r="C17" s="24">
        <v>170678.4</v>
      </c>
      <c r="D17" s="24">
        <v>170678.4</v>
      </c>
      <c r="E17" s="24">
        <v>170678.4</v>
      </c>
      <c r="F17" s="24"/>
      <c r="G17" s="24"/>
    </row>
    <row r="18" ht="18" customHeight="1" spans="1:7">
      <c r="A18" s="120" t="s">
        <v>105</v>
      </c>
      <c r="B18" s="120" t="s">
        <v>106</v>
      </c>
      <c r="C18" s="24">
        <v>256164.48</v>
      </c>
      <c r="D18" s="24">
        <v>256164.48</v>
      </c>
      <c r="E18" s="24">
        <v>256164.48</v>
      </c>
      <c r="F18" s="24"/>
      <c r="G18" s="24"/>
    </row>
    <row r="19" ht="18" customHeight="1" spans="1:7">
      <c r="A19" s="119" t="s">
        <v>107</v>
      </c>
      <c r="B19" s="119" t="s">
        <v>108</v>
      </c>
      <c r="C19" s="24">
        <v>484380</v>
      </c>
      <c r="D19" s="24">
        <v>484380</v>
      </c>
      <c r="E19" s="24">
        <v>484380</v>
      </c>
      <c r="F19" s="24"/>
      <c r="G19" s="24"/>
    </row>
    <row r="20" ht="18" customHeight="1" spans="1:7">
      <c r="A20" s="120" t="s">
        <v>109</v>
      </c>
      <c r="B20" s="120" t="s">
        <v>110</v>
      </c>
      <c r="C20" s="24">
        <v>484380</v>
      </c>
      <c r="D20" s="24">
        <v>484380</v>
      </c>
      <c r="E20" s="24">
        <v>484380</v>
      </c>
      <c r="F20" s="24"/>
      <c r="G20" s="24"/>
    </row>
    <row r="21" ht="18" customHeight="1" spans="1:7">
      <c r="A21" s="35" t="s">
        <v>111</v>
      </c>
      <c r="B21" s="35" t="s">
        <v>112</v>
      </c>
      <c r="C21" s="24">
        <v>121891.05</v>
      </c>
      <c r="D21" s="24">
        <v>121891.05</v>
      </c>
      <c r="E21" s="24">
        <v>121891.05</v>
      </c>
      <c r="F21" s="24"/>
      <c r="G21" s="24"/>
    </row>
    <row r="22" ht="18" customHeight="1" spans="1:7">
      <c r="A22" s="119" t="s">
        <v>113</v>
      </c>
      <c r="B22" s="119" t="s">
        <v>114</v>
      </c>
      <c r="C22" s="24">
        <v>121891.05</v>
      </c>
      <c r="D22" s="24">
        <v>121891.05</v>
      </c>
      <c r="E22" s="24">
        <v>121891.05</v>
      </c>
      <c r="F22" s="24"/>
      <c r="G22" s="24"/>
    </row>
    <row r="23" ht="18" customHeight="1" spans="1:7">
      <c r="A23" s="120" t="s">
        <v>115</v>
      </c>
      <c r="B23" s="120" t="s">
        <v>116</v>
      </c>
      <c r="C23" s="24">
        <v>94903.43</v>
      </c>
      <c r="D23" s="24">
        <v>94903.43</v>
      </c>
      <c r="E23" s="24">
        <v>94903.43</v>
      </c>
      <c r="F23" s="24"/>
      <c r="G23" s="24"/>
    </row>
    <row r="24" ht="18" customHeight="1" spans="1:7">
      <c r="A24" s="120" t="s">
        <v>117</v>
      </c>
      <c r="B24" s="120" t="s">
        <v>118</v>
      </c>
      <c r="C24" s="24">
        <v>18769.56</v>
      </c>
      <c r="D24" s="24">
        <v>18769.56</v>
      </c>
      <c r="E24" s="24">
        <v>18769.56</v>
      </c>
      <c r="F24" s="24"/>
      <c r="G24" s="24"/>
    </row>
    <row r="25" ht="18" customHeight="1" spans="1:7">
      <c r="A25" s="120" t="s">
        <v>119</v>
      </c>
      <c r="B25" s="120" t="s">
        <v>120</v>
      </c>
      <c r="C25" s="24">
        <v>8218.06</v>
      </c>
      <c r="D25" s="24">
        <v>8218.06</v>
      </c>
      <c r="E25" s="24">
        <v>8218.06</v>
      </c>
      <c r="F25" s="24"/>
      <c r="G25" s="24"/>
    </row>
    <row r="26" ht="18" customHeight="1" spans="1:7">
      <c r="A26" s="35" t="s">
        <v>121</v>
      </c>
      <c r="B26" s="35" t="s">
        <v>122</v>
      </c>
      <c r="C26" s="24">
        <v>212475</v>
      </c>
      <c r="D26" s="24">
        <v>212475</v>
      </c>
      <c r="E26" s="24">
        <v>212475</v>
      </c>
      <c r="F26" s="24"/>
      <c r="G26" s="24"/>
    </row>
    <row r="27" ht="18" customHeight="1" spans="1:7">
      <c r="A27" s="119" t="s">
        <v>123</v>
      </c>
      <c r="B27" s="119" t="s">
        <v>124</v>
      </c>
      <c r="C27" s="24">
        <v>212475</v>
      </c>
      <c r="D27" s="24">
        <v>212475</v>
      </c>
      <c r="E27" s="24">
        <v>212475</v>
      </c>
      <c r="F27" s="24"/>
      <c r="G27" s="24"/>
    </row>
    <row r="28" ht="18" customHeight="1" spans="1:7">
      <c r="A28" s="120" t="s">
        <v>125</v>
      </c>
      <c r="B28" s="120" t="s">
        <v>126</v>
      </c>
      <c r="C28" s="24">
        <v>212475</v>
      </c>
      <c r="D28" s="24">
        <v>212475</v>
      </c>
      <c r="E28" s="24">
        <v>212475</v>
      </c>
      <c r="F28" s="24"/>
      <c r="G28" s="24"/>
    </row>
    <row r="29" ht="18" customHeight="1" spans="1:7">
      <c r="A29" s="158" t="s">
        <v>127</v>
      </c>
      <c r="B29" s="159" t="s">
        <v>127</v>
      </c>
      <c r="C29" s="24">
        <v>4215283.61</v>
      </c>
      <c r="D29" s="24">
        <v>3658183.61</v>
      </c>
      <c r="E29" s="24">
        <v>3440116.61</v>
      </c>
      <c r="F29" s="24">
        <v>218067</v>
      </c>
      <c r="G29" s="24">
        <v>557100</v>
      </c>
    </row>
  </sheetData>
  <mergeCells count="7">
    <mergeCell ref="A3:G3"/>
    <mergeCell ref="A4:E4"/>
    <mergeCell ref="A5:B5"/>
    <mergeCell ref="D5:F5"/>
    <mergeCell ref="A29:B29"/>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444444444444" defaultRowHeight="14.25" customHeight="1" outlineLevelCol="6"/>
  <cols>
    <col min="1" max="1" width="23.5666666666667" customWidth="1"/>
    <col min="2" max="7" width="22.8444444444444" customWidth="1"/>
  </cols>
  <sheetData>
    <row r="1" customHeight="1" spans="1:7">
      <c r="A1" s="140"/>
      <c r="B1" s="140"/>
      <c r="C1" s="140"/>
      <c r="D1" s="140"/>
      <c r="E1" s="140"/>
      <c r="F1" s="140"/>
      <c r="G1" s="140"/>
    </row>
    <row r="2" ht="15" customHeight="1" spans="1:7">
      <c r="A2" s="141"/>
      <c r="B2" s="142"/>
      <c r="C2" s="143"/>
      <c r="D2" s="63"/>
      <c r="G2" s="88" t="s">
        <v>175</v>
      </c>
    </row>
    <row r="3" ht="39" customHeight="1" spans="1:7">
      <c r="A3" s="129" t="str">
        <f>"2025"&amp;"年“三公”经费支出预算表"</f>
        <v>2025年“三公”经费支出预算表</v>
      </c>
      <c r="B3" s="52"/>
      <c r="C3" s="52"/>
      <c r="D3" s="52"/>
      <c r="E3" s="52"/>
      <c r="F3" s="52"/>
      <c r="G3" s="52"/>
    </row>
    <row r="4" ht="18.75" customHeight="1" spans="1:7">
      <c r="A4" s="42" t="str">
        <f>"单位名称："&amp;"中国共产党凤庆县委员会统一战线工作部"</f>
        <v>单位名称：中国共产党凤庆县委员会统一战线工作部</v>
      </c>
      <c r="B4" s="142"/>
      <c r="C4" s="143"/>
      <c r="D4" s="63"/>
      <c r="E4" s="31"/>
      <c r="G4" s="88" t="s">
        <v>176</v>
      </c>
    </row>
    <row r="5" ht="18.75" customHeight="1" spans="1:7">
      <c r="A5" s="11" t="s">
        <v>177</v>
      </c>
      <c r="B5" s="11" t="s">
        <v>178</v>
      </c>
      <c r="C5" s="32" t="s">
        <v>179</v>
      </c>
      <c r="D5" s="13" t="s">
        <v>180</v>
      </c>
      <c r="E5" s="14"/>
      <c r="F5" s="15"/>
      <c r="G5" s="32" t="s">
        <v>181</v>
      </c>
    </row>
    <row r="6" ht="18.75" customHeight="1" spans="1:7">
      <c r="A6" s="18"/>
      <c r="B6" s="144"/>
      <c r="C6" s="34"/>
      <c r="D6" s="67" t="s">
        <v>58</v>
      </c>
      <c r="E6" s="67" t="s">
        <v>182</v>
      </c>
      <c r="F6" s="67" t="s">
        <v>183</v>
      </c>
      <c r="G6" s="34"/>
    </row>
    <row r="7" ht="18.75" customHeight="1" spans="1:7">
      <c r="A7" s="145" t="s">
        <v>56</v>
      </c>
      <c r="B7" s="146">
        <v>1</v>
      </c>
      <c r="C7" s="147">
        <v>2</v>
      </c>
      <c r="D7" s="148">
        <v>3</v>
      </c>
      <c r="E7" s="148">
        <v>4</v>
      </c>
      <c r="F7" s="148">
        <v>5</v>
      </c>
      <c r="G7" s="147">
        <v>6</v>
      </c>
    </row>
    <row r="8" ht="18.75" customHeight="1" spans="1:7">
      <c r="A8" s="145" t="s">
        <v>56</v>
      </c>
      <c r="B8" s="149">
        <v>30000</v>
      </c>
      <c r="C8" s="149"/>
      <c r="D8" s="149">
        <v>20000</v>
      </c>
      <c r="E8" s="149"/>
      <c r="F8" s="149">
        <v>20000</v>
      </c>
      <c r="G8" s="149">
        <v>10000</v>
      </c>
    </row>
    <row r="9" ht="18.75" customHeight="1" spans="1:7">
      <c r="A9" s="150" t="s">
        <v>184</v>
      </c>
      <c r="B9" s="149"/>
      <c r="C9" s="149"/>
      <c r="D9" s="149"/>
      <c r="E9" s="149"/>
      <c r="F9" s="149"/>
      <c r="G9" s="149"/>
    </row>
    <row r="10" ht="18.75" customHeight="1" spans="1:7">
      <c r="A10" s="150" t="s">
        <v>185</v>
      </c>
      <c r="B10" s="149">
        <v>30000</v>
      </c>
      <c r="C10" s="149"/>
      <c r="D10" s="149">
        <v>20000</v>
      </c>
      <c r="E10" s="149"/>
      <c r="F10" s="149">
        <v>20000</v>
      </c>
      <c r="G10" s="149">
        <v>10000</v>
      </c>
    </row>
    <row r="11" ht="18.75" customHeight="1" spans="1:7">
      <c r="A11" s="150" t="s">
        <v>186</v>
      </c>
      <c r="B11" s="149"/>
      <c r="C11" s="149"/>
      <c r="D11" s="149"/>
      <c r="E11" s="149"/>
      <c r="F11" s="149"/>
      <c r="G11" s="149"/>
    </row>
    <row r="12" ht="18.75" customHeight="1" spans="1:7">
      <c r="A12" s="150" t="s">
        <v>187</v>
      </c>
      <c r="B12" s="149"/>
      <c r="C12" s="149"/>
      <c r="D12" s="149"/>
      <c r="E12" s="149"/>
      <c r="F12" s="149"/>
      <c r="G12" s="149"/>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8"/>
  <sheetViews>
    <sheetView showZeros="0" workbookViewId="0">
      <pane ySplit="1" topLeftCell="A2" activePane="bottomLeft" state="frozen"/>
      <selection/>
      <selection pane="bottomLeft" activeCell="A1" sqref="A1 A1 A1 A1 A1 A1 A1 A1 A1 A1 A1 A1 A1 A1 A1 A1 A1 A1 A1 A1 A1 A1 A1"/>
    </sheetView>
  </sheetViews>
  <sheetFormatPr defaultColWidth="9.14444444444444" defaultRowHeight="14.25" customHeight="1"/>
  <cols>
    <col min="1" max="1" width="32.8444444444444" customWidth="1"/>
    <col min="2" max="2" width="25.4222222222222" customWidth="1"/>
    <col min="3" max="3" width="26.5666666666667" customWidth="1"/>
    <col min="4" max="4" width="10.1444444444444" customWidth="1"/>
    <col min="5" max="5" width="28.5888888888889" customWidth="1"/>
    <col min="6" max="6" width="10.2888888888889" customWidth="1"/>
    <col min="7" max="7" width="23" customWidth="1"/>
    <col min="8" max="21" width="19.8444444444444"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7"/>
      <c r="D2" s="128"/>
      <c r="E2" s="128"/>
      <c r="F2" s="128"/>
      <c r="G2" s="128"/>
      <c r="H2" s="68"/>
      <c r="I2" s="68"/>
      <c r="J2" s="68"/>
      <c r="K2" s="68"/>
      <c r="L2" s="68"/>
      <c r="M2" s="68"/>
      <c r="N2" s="31"/>
      <c r="O2" s="31"/>
      <c r="P2" s="31"/>
      <c r="Q2" s="68"/>
      <c r="U2" s="127"/>
      <c r="W2" s="39" t="s">
        <v>188</v>
      </c>
    </row>
    <row r="3" ht="39.75" customHeight="1" spans="1:23">
      <c r="A3" s="129"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"单位名称："&amp;"中国共产党凤庆县委员会统一战线工作部"</f>
        <v>单位名称：中国共产党凤庆县委员会统一战线工作部</v>
      </c>
      <c r="B4" s="130"/>
      <c r="C4" s="130"/>
      <c r="D4" s="130"/>
      <c r="E4" s="130"/>
      <c r="F4" s="130"/>
      <c r="G4" s="130"/>
      <c r="H4" s="72"/>
      <c r="I4" s="72"/>
      <c r="J4" s="72"/>
      <c r="K4" s="72"/>
      <c r="L4" s="72"/>
      <c r="M4" s="72"/>
      <c r="N4" s="94"/>
      <c r="O4" s="94"/>
      <c r="P4" s="94"/>
      <c r="Q4" s="72"/>
      <c r="U4" s="127"/>
      <c r="W4" s="39" t="s">
        <v>176</v>
      </c>
    </row>
    <row r="5" ht="18" customHeight="1" spans="1:23">
      <c r="A5" s="11" t="s">
        <v>189</v>
      </c>
      <c r="B5" s="11" t="s">
        <v>190</v>
      </c>
      <c r="C5" s="11" t="s">
        <v>191</v>
      </c>
      <c r="D5" s="11" t="s">
        <v>192</v>
      </c>
      <c r="E5" s="11" t="s">
        <v>193</v>
      </c>
      <c r="F5" s="11" t="s">
        <v>194</v>
      </c>
      <c r="G5" s="11" t="s">
        <v>195</v>
      </c>
      <c r="H5" s="131" t="s">
        <v>196</v>
      </c>
      <c r="I5" s="65" t="s">
        <v>196</v>
      </c>
      <c r="J5" s="65"/>
      <c r="K5" s="65"/>
      <c r="L5" s="65"/>
      <c r="M5" s="65"/>
      <c r="N5" s="14"/>
      <c r="O5" s="14"/>
      <c r="P5" s="14"/>
      <c r="Q5" s="75" t="s">
        <v>62</v>
      </c>
      <c r="R5" s="65" t="s">
        <v>79</v>
      </c>
      <c r="S5" s="65"/>
      <c r="T5" s="65"/>
      <c r="U5" s="65"/>
      <c r="V5" s="65"/>
      <c r="W5" s="137"/>
    </row>
    <row r="6" ht="18" customHeight="1" spans="1:23">
      <c r="A6" s="16"/>
      <c r="B6" s="126"/>
      <c r="C6" s="16"/>
      <c r="D6" s="16"/>
      <c r="E6" s="16"/>
      <c r="F6" s="16"/>
      <c r="G6" s="16"/>
      <c r="H6" s="108" t="s">
        <v>197</v>
      </c>
      <c r="I6" s="131" t="s">
        <v>59</v>
      </c>
      <c r="J6" s="65"/>
      <c r="K6" s="65"/>
      <c r="L6" s="65"/>
      <c r="M6" s="137"/>
      <c r="N6" s="13" t="s">
        <v>198</v>
      </c>
      <c r="O6" s="14"/>
      <c r="P6" s="15"/>
      <c r="Q6" s="11" t="s">
        <v>62</v>
      </c>
      <c r="R6" s="131" t="s">
        <v>79</v>
      </c>
      <c r="S6" s="75" t="s">
        <v>65</v>
      </c>
      <c r="T6" s="65" t="s">
        <v>79</v>
      </c>
      <c r="U6" s="75" t="s">
        <v>67</v>
      </c>
      <c r="V6" s="75" t="s">
        <v>68</v>
      </c>
      <c r="W6" s="139" t="s">
        <v>69</v>
      </c>
    </row>
    <row r="7" ht="18.75" customHeight="1" spans="1:23">
      <c r="A7" s="33"/>
      <c r="B7" s="33"/>
      <c r="C7" s="33"/>
      <c r="D7" s="33"/>
      <c r="E7" s="33"/>
      <c r="F7" s="33"/>
      <c r="G7" s="33"/>
      <c r="H7" s="33"/>
      <c r="I7" s="138" t="s">
        <v>199</v>
      </c>
      <c r="J7" s="11" t="s">
        <v>200</v>
      </c>
      <c r="K7" s="11" t="s">
        <v>201</v>
      </c>
      <c r="L7" s="11" t="s">
        <v>202</v>
      </c>
      <c r="M7" s="11" t="s">
        <v>203</v>
      </c>
      <c r="N7" s="11" t="s">
        <v>59</v>
      </c>
      <c r="O7" s="11" t="s">
        <v>60</v>
      </c>
      <c r="P7" s="11" t="s">
        <v>61</v>
      </c>
      <c r="Q7" s="33"/>
      <c r="R7" s="11" t="s">
        <v>58</v>
      </c>
      <c r="S7" s="11" t="s">
        <v>65</v>
      </c>
      <c r="T7" s="11" t="s">
        <v>204</v>
      </c>
      <c r="U7" s="11" t="s">
        <v>67</v>
      </c>
      <c r="V7" s="11" t="s">
        <v>68</v>
      </c>
      <c r="W7" s="11" t="s">
        <v>69</v>
      </c>
    </row>
    <row r="8" ht="37.5" customHeight="1" spans="1:23">
      <c r="A8" s="111"/>
      <c r="B8" s="111"/>
      <c r="C8" s="111"/>
      <c r="D8" s="111"/>
      <c r="E8" s="111"/>
      <c r="F8" s="111"/>
      <c r="G8" s="111"/>
      <c r="H8" s="111"/>
      <c r="I8" s="93"/>
      <c r="J8" s="18" t="s">
        <v>205</v>
      </c>
      <c r="K8" s="18" t="s">
        <v>201</v>
      </c>
      <c r="L8" s="18" t="s">
        <v>202</v>
      </c>
      <c r="M8" s="18" t="s">
        <v>203</v>
      </c>
      <c r="N8" s="18" t="s">
        <v>201</v>
      </c>
      <c r="O8" s="18" t="s">
        <v>202</v>
      </c>
      <c r="P8" s="18" t="s">
        <v>203</v>
      </c>
      <c r="Q8" s="18" t="s">
        <v>62</v>
      </c>
      <c r="R8" s="18" t="s">
        <v>58</v>
      </c>
      <c r="S8" s="18" t="s">
        <v>65</v>
      </c>
      <c r="T8" s="18" t="s">
        <v>204</v>
      </c>
      <c r="U8" s="18" t="s">
        <v>67</v>
      </c>
      <c r="V8" s="18" t="s">
        <v>68</v>
      </c>
      <c r="W8" s="18" t="s">
        <v>69</v>
      </c>
    </row>
    <row r="9" ht="19.5" customHeight="1" spans="1:23">
      <c r="A9" s="132">
        <v>1</v>
      </c>
      <c r="B9" s="132">
        <v>2</v>
      </c>
      <c r="C9" s="132">
        <v>3</v>
      </c>
      <c r="D9" s="132">
        <v>4</v>
      </c>
      <c r="E9" s="132">
        <v>5</v>
      </c>
      <c r="F9" s="132">
        <v>6</v>
      </c>
      <c r="G9" s="132">
        <v>7</v>
      </c>
      <c r="H9" s="132">
        <v>8</v>
      </c>
      <c r="I9" s="132">
        <v>9</v>
      </c>
      <c r="J9" s="132">
        <v>10</v>
      </c>
      <c r="K9" s="132">
        <v>11</v>
      </c>
      <c r="L9" s="132">
        <v>12</v>
      </c>
      <c r="M9" s="132">
        <v>13</v>
      </c>
      <c r="N9" s="132">
        <v>14</v>
      </c>
      <c r="O9" s="132">
        <v>15</v>
      </c>
      <c r="P9" s="132">
        <v>16</v>
      </c>
      <c r="Q9" s="132">
        <v>17</v>
      </c>
      <c r="R9" s="132">
        <v>18</v>
      </c>
      <c r="S9" s="132">
        <v>19</v>
      </c>
      <c r="T9" s="132">
        <v>20</v>
      </c>
      <c r="U9" s="132">
        <v>21</v>
      </c>
      <c r="V9" s="132">
        <v>22</v>
      </c>
      <c r="W9" s="132">
        <v>23</v>
      </c>
    </row>
    <row r="10" ht="21" customHeight="1" spans="1:23">
      <c r="A10" s="133" t="s">
        <v>71</v>
      </c>
      <c r="B10" s="133"/>
      <c r="C10" s="133"/>
      <c r="D10" s="133"/>
      <c r="E10" s="133"/>
      <c r="F10" s="133"/>
      <c r="G10" s="133"/>
      <c r="H10" s="24">
        <v>3658183.61</v>
      </c>
      <c r="I10" s="24">
        <v>3658183.61</v>
      </c>
      <c r="J10" s="24"/>
      <c r="K10" s="24"/>
      <c r="L10" s="24">
        <v>3658183.61</v>
      </c>
      <c r="M10" s="24"/>
      <c r="N10" s="24"/>
      <c r="O10" s="24"/>
      <c r="P10" s="24"/>
      <c r="Q10" s="24"/>
      <c r="R10" s="24"/>
      <c r="S10" s="24"/>
      <c r="T10" s="24"/>
      <c r="U10" s="24"/>
      <c r="V10" s="24"/>
      <c r="W10" s="24"/>
    </row>
    <row r="11" ht="21" customHeight="1" spans="1:23">
      <c r="A11" s="134" t="s">
        <v>71</v>
      </c>
      <c r="B11" s="22"/>
      <c r="C11" s="22"/>
      <c r="D11" s="22"/>
      <c r="E11" s="22"/>
      <c r="F11" s="22"/>
      <c r="G11" s="22"/>
      <c r="H11" s="24">
        <v>3658183.61</v>
      </c>
      <c r="I11" s="24">
        <v>3658183.61</v>
      </c>
      <c r="J11" s="24"/>
      <c r="K11" s="24"/>
      <c r="L11" s="24">
        <v>3658183.61</v>
      </c>
      <c r="M11" s="24"/>
      <c r="N11" s="24"/>
      <c r="O11" s="24"/>
      <c r="P11" s="24"/>
      <c r="Q11" s="24"/>
      <c r="R11" s="24"/>
      <c r="S11" s="24"/>
      <c r="T11" s="24"/>
      <c r="U11" s="24"/>
      <c r="V11" s="24"/>
      <c r="W11" s="24"/>
    </row>
    <row r="12" ht="21" customHeight="1" spans="1:23">
      <c r="A12" s="26"/>
      <c r="B12" s="22" t="s">
        <v>206</v>
      </c>
      <c r="C12" s="22" t="s">
        <v>207</v>
      </c>
      <c r="D12" s="22" t="s">
        <v>95</v>
      </c>
      <c r="E12" s="22" t="s">
        <v>96</v>
      </c>
      <c r="F12" s="22" t="s">
        <v>208</v>
      </c>
      <c r="G12" s="22" t="s">
        <v>209</v>
      </c>
      <c r="H12" s="24">
        <v>128628</v>
      </c>
      <c r="I12" s="24">
        <v>128628</v>
      </c>
      <c r="J12" s="24"/>
      <c r="K12" s="24"/>
      <c r="L12" s="24">
        <v>128628</v>
      </c>
      <c r="M12" s="24"/>
      <c r="N12" s="24"/>
      <c r="O12" s="24"/>
      <c r="P12" s="24"/>
      <c r="Q12" s="24"/>
      <c r="R12" s="24"/>
      <c r="S12" s="24"/>
      <c r="T12" s="24"/>
      <c r="U12" s="24"/>
      <c r="V12" s="24"/>
      <c r="W12" s="24"/>
    </row>
    <row r="13" ht="21" customHeight="1" spans="1:23">
      <c r="A13" s="26"/>
      <c r="B13" s="22" t="s">
        <v>210</v>
      </c>
      <c r="C13" s="22" t="s">
        <v>211</v>
      </c>
      <c r="D13" s="22" t="s">
        <v>89</v>
      </c>
      <c r="E13" s="22" t="s">
        <v>90</v>
      </c>
      <c r="F13" s="22" t="s">
        <v>208</v>
      </c>
      <c r="G13" s="22" t="s">
        <v>209</v>
      </c>
      <c r="H13" s="24">
        <v>610872</v>
      </c>
      <c r="I13" s="24">
        <v>610872</v>
      </c>
      <c r="J13" s="24"/>
      <c r="K13" s="24"/>
      <c r="L13" s="24">
        <v>610872</v>
      </c>
      <c r="M13" s="24"/>
      <c r="N13" s="24"/>
      <c r="O13" s="24"/>
      <c r="P13" s="24"/>
      <c r="Q13" s="24"/>
      <c r="R13" s="24"/>
      <c r="S13" s="24"/>
      <c r="T13" s="24"/>
      <c r="U13" s="24"/>
      <c r="V13" s="24"/>
      <c r="W13" s="24"/>
    </row>
    <row r="14" ht="21" customHeight="1" spans="1:23">
      <c r="A14" s="26"/>
      <c r="B14" s="22" t="s">
        <v>210</v>
      </c>
      <c r="C14" s="22" t="s">
        <v>211</v>
      </c>
      <c r="D14" s="22" t="s">
        <v>89</v>
      </c>
      <c r="E14" s="22" t="s">
        <v>90</v>
      </c>
      <c r="F14" s="22" t="s">
        <v>212</v>
      </c>
      <c r="G14" s="22" t="s">
        <v>213</v>
      </c>
      <c r="H14" s="24">
        <v>510576</v>
      </c>
      <c r="I14" s="24">
        <v>510576</v>
      </c>
      <c r="J14" s="24"/>
      <c r="K14" s="24"/>
      <c r="L14" s="24">
        <v>510576</v>
      </c>
      <c r="M14" s="24"/>
      <c r="N14" s="24"/>
      <c r="O14" s="24"/>
      <c r="P14" s="24"/>
      <c r="Q14" s="24"/>
      <c r="R14" s="24"/>
      <c r="S14" s="24"/>
      <c r="T14" s="24"/>
      <c r="U14" s="24"/>
      <c r="V14" s="24"/>
      <c r="W14" s="24"/>
    </row>
    <row r="15" ht="21" customHeight="1" spans="1:23">
      <c r="A15" s="26"/>
      <c r="B15" s="22" t="s">
        <v>206</v>
      </c>
      <c r="C15" s="22" t="s">
        <v>207</v>
      </c>
      <c r="D15" s="22" t="s">
        <v>95</v>
      </c>
      <c r="E15" s="22" t="s">
        <v>96</v>
      </c>
      <c r="F15" s="22" t="s">
        <v>212</v>
      </c>
      <c r="G15" s="22" t="s">
        <v>213</v>
      </c>
      <c r="H15" s="24">
        <v>15060</v>
      </c>
      <c r="I15" s="24">
        <v>15060</v>
      </c>
      <c r="J15" s="24"/>
      <c r="K15" s="24"/>
      <c r="L15" s="24">
        <v>15060</v>
      </c>
      <c r="M15" s="24"/>
      <c r="N15" s="24"/>
      <c r="O15" s="24"/>
      <c r="P15" s="24"/>
      <c r="Q15" s="24"/>
      <c r="R15" s="24"/>
      <c r="S15" s="24"/>
      <c r="T15" s="24"/>
      <c r="U15" s="24"/>
      <c r="V15" s="24"/>
      <c r="W15" s="24"/>
    </row>
    <row r="16" ht="21" customHeight="1" spans="1:23">
      <c r="A16" s="26"/>
      <c r="B16" s="22" t="s">
        <v>210</v>
      </c>
      <c r="C16" s="22" t="s">
        <v>211</v>
      </c>
      <c r="D16" s="22" t="s">
        <v>89</v>
      </c>
      <c r="E16" s="22" t="s">
        <v>90</v>
      </c>
      <c r="F16" s="22" t="s">
        <v>212</v>
      </c>
      <c r="G16" s="22" t="s">
        <v>213</v>
      </c>
      <c r="H16" s="24">
        <v>131100</v>
      </c>
      <c r="I16" s="24">
        <v>131100</v>
      </c>
      <c r="J16" s="24"/>
      <c r="K16" s="24"/>
      <c r="L16" s="24">
        <v>131100</v>
      </c>
      <c r="M16" s="24"/>
      <c r="N16" s="24"/>
      <c r="O16" s="24"/>
      <c r="P16" s="24"/>
      <c r="Q16" s="24"/>
      <c r="R16" s="24"/>
      <c r="S16" s="24"/>
      <c r="T16" s="24"/>
      <c r="U16" s="24"/>
      <c r="V16" s="24"/>
      <c r="W16" s="24"/>
    </row>
    <row r="17" ht="21" customHeight="1" spans="1:23">
      <c r="A17" s="26"/>
      <c r="B17" s="22" t="s">
        <v>210</v>
      </c>
      <c r="C17" s="22" t="s">
        <v>211</v>
      </c>
      <c r="D17" s="22" t="s">
        <v>89</v>
      </c>
      <c r="E17" s="22" t="s">
        <v>90</v>
      </c>
      <c r="F17" s="22" t="s">
        <v>214</v>
      </c>
      <c r="G17" s="22" t="s">
        <v>215</v>
      </c>
      <c r="H17" s="24">
        <v>50906</v>
      </c>
      <c r="I17" s="24">
        <v>50906</v>
      </c>
      <c r="J17" s="24"/>
      <c r="K17" s="24"/>
      <c r="L17" s="24">
        <v>50906</v>
      </c>
      <c r="M17" s="24"/>
      <c r="N17" s="24"/>
      <c r="O17" s="24"/>
      <c r="P17" s="24"/>
      <c r="Q17" s="24"/>
      <c r="R17" s="24"/>
      <c r="S17" s="24"/>
      <c r="T17" s="24"/>
      <c r="U17" s="24"/>
      <c r="V17" s="24"/>
      <c r="W17" s="24"/>
    </row>
    <row r="18" ht="21" customHeight="1" spans="1:23">
      <c r="A18" s="26"/>
      <c r="B18" s="22" t="s">
        <v>216</v>
      </c>
      <c r="C18" s="22" t="s">
        <v>217</v>
      </c>
      <c r="D18" s="22" t="s">
        <v>89</v>
      </c>
      <c r="E18" s="22" t="s">
        <v>90</v>
      </c>
      <c r="F18" s="22" t="s">
        <v>214</v>
      </c>
      <c r="G18" s="22" t="s">
        <v>215</v>
      </c>
      <c r="H18" s="24">
        <v>215280</v>
      </c>
      <c r="I18" s="24">
        <v>215280</v>
      </c>
      <c r="J18" s="24"/>
      <c r="K18" s="24"/>
      <c r="L18" s="24">
        <v>215280</v>
      </c>
      <c r="M18" s="24"/>
      <c r="N18" s="24"/>
      <c r="O18" s="24"/>
      <c r="P18" s="24"/>
      <c r="Q18" s="24"/>
      <c r="R18" s="24"/>
      <c r="S18" s="24"/>
      <c r="T18" s="24"/>
      <c r="U18" s="24"/>
      <c r="V18" s="24"/>
      <c r="W18" s="24"/>
    </row>
    <row r="19" ht="21" customHeight="1" spans="1:23">
      <c r="A19" s="26"/>
      <c r="B19" s="22" t="s">
        <v>206</v>
      </c>
      <c r="C19" s="22" t="s">
        <v>207</v>
      </c>
      <c r="D19" s="22" t="s">
        <v>95</v>
      </c>
      <c r="E19" s="22" t="s">
        <v>96</v>
      </c>
      <c r="F19" s="22" t="s">
        <v>218</v>
      </c>
      <c r="G19" s="22" t="s">
        <v>219</v>
      </c>
      <c r="H19" s="24">
        <v>37680</v>
      </c>
      <c r="I19" s="24">
        <v>37680</v>
      </c>
      <c r="J19" s="24"/>
      <c r="K19" s="24"/>
      <c r="L19" s="24">
        <v>37680</v>
      </c>
      <c r="M19" s="24"/>
      <c r="N19" s="24"/>
      <c r="O19" s="24"/>
      <c r="P19" s="24"/>
      <c r="Q19" s="24"/>
      <c r="R19" s="24"/>
      <c r="S19" s="24"/>
      <c r="T19" s="24"/>
      <c r="U19" s="24"/>
      <c r="V19" s="24"/>
      <c r="W19" s="24"/>
    </row>
    <row r="20" ht="21" customHeight="1" spans="1:23">
      <c r="A20" s="26"/>
      <c r="B20" s="22" t="s">
        <v>220</v>
      </c>
      <c r="C20" s="22" t="s">
        <v>221</v>
      </c>
      <c r="D20" s="22" t="s">
        <v>95</v>
      </c>
      <c r="E20" s="22" t="s">
        <v>96</v>
      </c>
      <c r="F20" s="22" t="s">
        <v>218</v>
      </c>
      <c r="G20" s="22" t="s">
        <v>219</v>
      </c>
      <c r="H20" s="24">
        <v>54000</v>
      </c>
      <c r="I20" s="24">
        <v>54000</v>
      </c>
      <c r="J20" s="24"/>
      <c r="K20" s="24"/>
      <c r="L20" s="24">
        <v>54000</v>
      </c>
      <c r="M20" s="24"/>
      <c r="N20" s="24"/>
      <c r="O20" s="24"/>
      <c r="P20" s="24"/>
      <c r="Q20" s="24"/>
      <c r="R20" s="24"/>
      <c r="S20" s="24"/>
      <c r="T20" s="24"/>
      <c r="U20" s="24"/>
      <c r="V20" s="24"/>
      <c r="W20" s="24"/>
    </row>
    <row r="21" ht="21" customHeight="1" spans="1:23">
      <c r="A21" s="26"/>
      <c r="B21" s="22" t="s">
        <v>206</v>
      </c>
      <c r="C21" s="22" t="s">
        <v>207</v>
      </c>
      <c r="D21" s="22" t="s">
        <v>95</v>
      </c>
      <c r="E21" s="22" t="s">
        <v>96</v>
      </c>
      <c r="F21" s="22" t="s">
        <v>218</v>
      </c>
      <c r="G21" s="22" t="s">
        <v>219</v>
      </c>
      <c r="H21" s="24">
        <v>50412</v>
      </c>
      <c r="I21" s="24">
        <v>50412</v>
      </c>
      <c r="J21" s="24"/>
      <c r="K21" s="24"/>
      <c r="L21" s="24">
        <v>50412</v>
      </c>
      <c r="M21" s="24"/>
      <c r="N21" s="24"/>
      <c r="O21" s="24"/>
      <c r="P21" s="24"/>
      <c r="Q21" s="24"/>
      <c r="R21" s="24"/>
      <c r="S21" s="24"/>
      <c r="T21" s="24"/>
      <c r="U21" s="24"/>
      <c r="V21" s="24"/>
      <c r="W21" s="24"/>
    </row>
    <row r="22" ht="21" customHeight="1" spans="1:23">
      <c r="A22" s="26"/>
      <c r="B22" s="22" t="s">
        <v>206</v>
      </c>
      <c r="C22" s="22" t="s">
        <v>207</v>
      </c>
      <c r="D22" s="22" t="s">
        <v>95</v>
      </c>
      <c r="E22" s="22" t="s">
        <v>96</v>
      </c>
      <c r="F22" s="22" t="s">
        <v>218</v>
      </c>
      <c r="G22" s="22" t="s">
        <v>219</v>
      </c>
      <c r="H22" s="24">
        <v>32580</v>
      </c>
      <c r="I22" s="24">
        <v>32580</v>
      </c>
      <c r="J22" s="24"/>
      <c r="K22" s="24"/>
      <c r="L22" s="24">
        <v>32580</v>
      </c>
      <c r="M22" s="24"/>
      <c r="N22" s="24"/>
      <c r="O22" s="24"/>
      <c r="P22" s="24"/>
      <c r="Q22" s="24"/>
      <c r="R22" s="24"/>
      <c r="S22" s="24"/>
      <c r="T22" s="24"/>
      <c r="U22" s="24"/>
      <c r="V22" s="24"/>
      <c r="W22" s="24"/>
    </row>
    <row r="23" ht="21" customHeight="1" spans="1:23">
      <c r="A23" s="26"/>
      <c r="B23" s="22" t="s">
        <v>222</v>
      </c>
      <c r="C23" s="22" t="s">
        <v>223</v>
      </c>
      <c r="D23" s="22" t="s">
        <v>105</v>
      </c>
      <c r="E23" s="22" t="s">
        <v>106</v>
      </c>
      <c r="F23" s="22" t="s">
        <v>224</v>
      </c>
      <c r="G23" s="22" t="s">
        <v>225</v>
      </c>
      <c r="H23" s="24">
        <v>213866.88</v>
      </c>
      <c r="I23" s="24">
        <v>213866.88</v>
      </c>
      <c r="J23" s="24"/>
      <c r="K23" s="24"/>
      <c r="L23" s="24">
        <v>213866.88</v>
      </c>
      <c r="M23" s="24"/>
      <c r="N23" s="24"/>
      <c r="O23" s="24"/>
      <c r="P23" s="24"/>
      <c r="Q23" s="24"/>
      <c r="R23" s="24"/>
      <c r="S23" s="24"/>
      <c r="T23" s="24"/>
      <c r="U23" s="24"/>
      <c r="V23" s="24"/>
      <c r="W23" s="24"/>
    </row>
    <row r="24" ht="21" customHeight="1" spans="1:23">
      <c r="A24" s="26"/>
      <c r="B24" s="22" t="s">
        <v>222</v>
      </c>
      <c r="C24" s="22" t="s">
        <v>223</v>
      </c>
      <c r="D24" s="22" t="s">
        <v>105</v>
      </c>
      <c r="E24" s="22" t="s">
        <v>106</v>
      </c>
      <c r="F24" s="22" t="s">
        <v>224</v>
      </c>
      <c r="G24" s="22" t="s">
        <v>225</v>
      </c>
      <c r="H24" s="24">
        <v>42297.6</v>
      </c>
      <c r="I24" s="24">
        <v>42297.6</v>
      </c>
      <c r="J24" s="24"/>
      <c r="K24" s="24"/>
      <c r="L24" s="24">
        <v>42297.6</v>
      </c>
      <c r="M24" s="24"/>
      <c r="N24" s="24"/>
      <c r="O24" s="24"/>
      <c r="P24" s="24"/>
      <c r="Q24" s="24"/>
      <c r="R24" s="24"/>
      <c r="S24" s="24"/>
      <c r="T24" s="24"/>
      <c r="U24" s="24"/>
      <c r="V24" s="24"/>
      <c r="W24" s="24"/>
    </row>
    <row r="25" ht="21" customHeight="1" spans="1:23">
      <c r="A25" s="26"/>
      <c r="B25" s="22" t="s">
        <v>222</v>
      </c>
      <c r="C25" s="22" t="s">
        <v>223</v>
      </c>
      <c r="D25" s="22" t="s">
        <v>115</v>
      </c>
      <c r="E25" s="22" t="s">
        <v>116</v>
      </c>
      <c r="F25" s="22" t="s">
        <v>226</v>
      </c>
      <c r="G25" s="22" t="s">
        <v>227</v>
      </c>
      <c r="H25" s="24">
        <v>94903.43</v>
      </c>
      <c r="I25" s="24">
        <v>94903.43</v>
      </c>
      <c r="J25" s="24"/>
      <c r="K25" s="24"/>
      <c r="L25" s="24">
        <v>94903.43</v>
      </c>
      <c r="M25" s="24"/>
      <c r="N25" s="24"/>
      <c r="O25" s="24"/>
      <c r="P25" s="24"/>
      <c r="Q25" s="24"/>
      <c r="R25" s="24"/>
      <c r="S25" s="24"/>
      <c r="T25" s="24"/>
      <c r="U25" s="24"/>
      <c r="V25" s="24"/>
      <c r="W25" s="24"/>
    </row>
    <row r="26" ht="21" customHeight="1" spans="1:23">
      <c r="A26" s="26"/>
      <c r="B26" s="22" t="s">
        <v>222</v>
      </c>
      <c r="C26" s="22" t="s">
        <v>223</v>
      </c>
      <c r="D26" s="22" t="s">
        <v>117</v>
      </c>
      <c r="E26" s="22" t="s">
        <v>118</v>
      </c>
      <c r="F26" s="22" t="s">
        <v>226</v>
      </c>
      <c r="G26" s="22" t="s">
        <v>227</v>
      </c>
      <c r="H26" s="24">
        <v>18769.56</v>
      </c>
      <c r="I26" s="24">
        <v>18769.56</v>
      </c>
      <c r="J26" s="24"/>
      <c r="K26" s="24"/>
      <c r="L26" s="24">
        <v>18769.56</v>
      </c>
      <c r="M26" s="24"/>
      <c r="N26" s="24"/>
      <c r="O26" s="24"/>
      <c r="P26" s="24"/>
      <c r="Q26" s="24"/>
      <c r="R26" s="24"/>
      <c r="S26" s="24"/>
      <c r="T26" s="24"/>
      <c r="U26" s="24"/>
      <c r="V26" s="24"/>
      <c r="W26" s="24"/>
    </row>
    <row r="27" ht="21" customHeight="1" spans="1:23">
      <c r="A27" s="26"/>
      <c r="B27" s="22" t="s">
        <v>222</v>
      </c>
      <c r="C27" s="22" t="s">
        <v>223</v>
      </c>
      <c r="D27" s="22" t="s">
        <v>119</v>
      </c>
      <c r="E27" s="22" t="s">
        <v>120</v>
      </c>
      <c r="F27" s="22" t="s">
        <v>228</v>
      </c>
      <c r="G27" s="22" t="s">
        <v>229</v>
      </c>
      <c r="H27" s="24">
        <v>1824</v>
      </c>
      <c r="I27" s="24">
        <v>1824</v>
      </c>
      <c r="J27" s="24"/>
      <c r="K27" s="24"/>
      <c r="L27" s="24">
        <v>1824</v>
      </c>
      <c r="M27" s="24"/>
      <c r="N27" s="24"/>
      <c r="O27" s="24"/>
      <c r="P27" s="24"/>
      <c r="Q27" s="24"/>
      <c r="R27" s="24"/>
      <c r="S27" s="24"/>
      <c r="T27" s="24"/>
      <c r="U27" s="24"/>
      <c r="V27" s="24"/>
      <c r="W27" s="24"/>
    </row>
    <row r="28" ht="21" customHeight="1" spans="1:23">
      <c r="A28" s="26"/>
      <c r="B28" s="22" t="s">
        <v>222</v>
      </c>
      <c r="C28" s="22" t="s">
        <v>223</v>
      </c>
      <c r="D28" s="22" t="s">
        <v>119</v>
      </c>
      <c r="E28" s="22" t="s">
        <v>120</v>
      </c>
      <c r="F28" s="22" t="s">
        <v>228</v>
      </c>
      <c r="G28" s="22" t="s">
        <v>229</v>
      </c>
      <c r="H28" s="24">
        <v>3192</v>
      </c>
      <c r="I28" s="24">
        <v>3192</v>
      </c>
      <c r="J28" s="24"/>
      <c r="K28" s="24"/>
      <c r="L28" s="24">
        <v>3192</v>
      </c>
      <c r="M28" s="24"/>
      <c r="N28" s="24"/>
      <c r="O28" s="24"/>
      <c r="P28" s="24"/>
      <c r="Q28" s="24"/>
      <c r="R28" s="24"/>
      <c r="S28" s="24"/>
      <c r="T28" s="24"/>
      <c r="U28" s="24"/>
      <c r="V28" s="24"/>
      <c r="W28" s="24"/>
    </row>
    <row r="29" ht="21" customHeight="1" spans="1:23">
      <c r="A29" s="26"/>
      <c r="B29" s="22" t="s">
        <v>222</v>
      </c>
      <c r="C29" s="22" t="s">
        <v>223</v>
      </c>
      <c r="D29" s="22" t="s">
        <v>95</v>
      </c>
      <c r="E29" s="22" t="s">
        <v>96</v>
      </c>
      <c r="F29" s="22" t="s">
        <v>228</v>
      </c>
      <c r="G29" s="22" t="s">
        <v>229</v>
      </c>
      <c r="H29" s="24">
        <v>1850.52</v>
      </c>
      <c r="I29" s="24">
        <v>1850.52</v>
      </c>
      <c r="J29" s="24"/>
      <c r="K29" s="24"/>
      <c r="L29" s="24">
        <v>1850.52</v>
      </c>
      <c r="M29" s="24"/>
      <c r="N29" s="24"/>
      <c r="O29" s="24"/>
      <c r="P29" s="24"/>
      <c r="Q29" s="24"/>
      <c r="R29" s="24"/>
      <c r="S29" s="24"/>
      <c r="T29" s="24"/>
      <c r="U29" s="24"/>
      <c r="V29" s="24"/>
      <c r="W29" s="24"/>
    </row>
    <row r="30" ht="21" customHeight="1" spans="1:23">
      <c r="A30" s="26"/>
      <c r="B30" s="22" t="s">
        <v>222</v>
      </c>
      <c r="C30" s="22" t="s">
        <v>223</v>
      </c>
      <c r="D30" s="22" t="s">
        <v>119</v>
      </c>
      <c r="E30" s="22" t="s">
        <v>120</v>
      </c>
      <c r="F30" s="22" t="s">
        <v>228</v>
      </c>
      <c r="G30" s="22" t="s">
        <v>229</v>
      </c>
      <c r="H30" s="24">
        <v>2673.34</v>
      </c>
      <c r="I30" s="24">
        <v>2673.34</v>
      </c>
      <c r="J30" s="24"/>
      <c r="K30" s="24"/>
      <c r="L30" s="24">
        <v>2673.34</v>
      </c>
      <c r="M30" s="24"/>
      <c r="N30" s="24"/>
      <c r="O30" s="24"/>
      <c r="P30" s="24"/>
      <c r="Q30" s="24"/>
      <c r="R30" s="24"/>
      <c r="S30" s="24"/>
      <c r="T30" s="24"/>
      <c r="U30" s="24"/>
      <c r="V30" s="24"/>
      <c r="W30" s="24"/>
    </row>
    <row r="31" ht="21" customHeight="1" spans="1:23">
      <c r="A31" s="26"/>
      <c r="B31" s="22" t="s">
        <v>222</v>
      </c>
      <c r="C31" s="22" t="s">
        <v>223</v>
      </c>
      <c r="D31" s="22" t="s">
        <v>119</v>
      </c>
      <c r="E31" s="22" t="s">
        <v>120</v>
      </c>
      <c r="F31" s="22" t="s">
        <v>228</v>
      </c>
      <c r="G31" s="22" t="s">
        <v>229</v>
      </c>
      <c r="H31" s="24">
        <v>528.72</v>
      </c>
      <c r="I31" s="24">
        <v>528.72</v>
      </c>
      <c r="J31" s="24"/>
      <c r="K31" s="24"/>
      <c r="L31" s="24">
        <v>528.72</v>
      </c>
      <c r="M31" s="24"/>
      <c r="N31" s="24"/>
      <c r="O31" s="24"/>
      <c r="P31" s="24"/>
      <c r="Q31" s="24"/>
      <c r="R31" s="24"/>
      <c r="S31" s="24"/>
      <c r="T31" s="24"/>
      <c r="U31" s="24"/>
      <c r="V31" s="24"/>
      <c r="W31" s="24"/>
    </row>
    <row r="32" ht="21" customHeight="1" spans="1:23">
      <c r="A32" s="26"/>
      <c r="B32" s="22" t="s">
        <v>222</v>
      </c>
      <c r="C32" s="22" t="s">
        <v>223</v>
      </c>
      <c r="D32" s="22" t="s">
        <v>89</v>
      </c>
      <c r="E32" s="22" t="s">
        <v>90</v>
      </c>
      <c r="F32" s="22" t="s">
        <v>228</v>
      </c>
      <c r="G32" s="22" t="s">
        <v>229</v>
      </c>
      <c r="H32" s="24">
        <v>1564.08</v>
      </c>
      <c r="I32" s="24">
        <v>1564.08</v>
      </c>
      <c r="J32" s="24"/>
      <c r="K32" s="24"/>
      <c r="L32" s="24">
        <v>1564.08</v>
      </c>
      <c r="M32" s="24"/>
      <c r="N32" s="24"/>
      <c r="O32" s="24"/>
      <c r="P32" s="24"/>
      <c r="Q32" s="24"/>
      <c r="R32" s="24"/>
      <c r="S32" s="24"/>
      <c r="T32" s="24"/>
      <c r="U32" s="24"/>
      <c r="V32" s="24"/>
      <c r="W32" s="24"/>
    </row>
    <row r="33" ht="21" customHeight="1" spans="1:23">
      <c r="A33" s="26"/>
      <c r="B33" s="22" t="s">
        <v>230</v>
      </c>
      <c r="C33" s="22" t="s">
        <v>126</v>
      </c>
      <c r="D33" s="22" t="s">
        <v>125</v>
      </c>
      <c r="E33" s="22" t="s">
        <v>126</v>
      </c>
      <c r="F33" s="22" t="s">
        <v>231</v>
      </c>
      <c r="G33" s="22" t="s">
        <v>126</v>
      </c>
      <c r="H33" s="24">
        <v>31723</v>
      </c>
      <c r="I33" s="24">
        <v>31723</v>
      </c>
      <c r="J33" s="24"/>
      <c r="K33" s="24"/>
      <c r="L33" s="24">
        <v>31723</v>
      </c>
      <c r="M33" s="24"/>
      <c r="N33" s="24"/>
      <c r="O33" s="24"/>
      <c r="P33" s="24"/>
      <c r="Q33" s="24"/>
      <c r="R33" s="24"/>
      <c r="S33" s="24"/>
      <c r="T33" s="24"/>
      <c r="U33" s="24"/>
      <c r="V33" s="24"/>
      <c r="W33" s="24"/>
    </row>
    <row r="34" ht="21" customHeight="1" spans="1:23">
      <c r="A34" s="26"/>
      <c r="B34" s="22" t="s">
        <v>230</v>
      </c>
      <c r="C34" s="22" t="s">
        <v>126</v>
      </c>
      <c r="D34" s="22" t="s">
        <v>125</v>
      </c>
      <c r="E34" s="22" t="s">
        <v>126</v>
      </c>
      <c r="F34" s="22" t="s">
        <v>231</v>
      </c>
      <c r="G34" s="22" t="s">
        <v>126</v>
      </c>
      <c r="H34" s="24">
        <v>160400</v>
      </c>
      <c r="I34" s="24">
        <v>160400</v>
      </c>
      <c r="J34" s="24"/>
      <c r="K34" s="24"/>
      <c r="L34" s="24">
        <v>160400</v>
      </c>
      <c r="M34" s="24"/>
      <c r="N34" s="24"/>
      <c r="O34" s="24"/>
      <c r="P34" s="24"/>
      <c r="Q34" s="24"/>
      <c r="R34" s="24"/>
      <c r="S34" s="24"/>
      <c r="T34" s="24"/>
      <c r="U34" s="24"/>
      <c r="V34" s="24"/>
      <c r="W34" s="24"/>
    </row>
    <row r="35" ht="21" customHeight="1" spans="1:23">
      <c r="A35" s="26"/>
      <c r="B35" s="22" t="s">
        <v>232</v>
      </c>
      <c r="C35" s="22" t="s">
        <v>233</v>
      </c>
      <c r="D35" s="22" t="s">
        <v>125</v>
      </c>
      <c r="E35" s="22" t="s">
        <v>126</v>
      </c>
      <c r="F35" s="22" t="s">
        <v>231</v>
      </c>
      <c r="G35" s="22" t="s">
        <v>126</v>
      </c>
      <c r="H35" s="24">
        <v>20352</v>
      </c>
      <c r="I35" s="24">
        <v>20352</v>
      </c>
      <c r="J35" s="24"/>
      <c r="K35" s="24"/>
      <c r="L35" s="24">
        <v>20352</v>
      </c>
      <c r="M35" s="24"/>
      <c r="N35" s="24"/>
      <c r="O35" s="24"/>
      <c r="P35" s="24"/>
      <c r="Q35" s="24"/>
      <c r="R35" s="24"/>
      <c r="S35" s="24"/>
      <c r="T35" s="24"/>
      <c r="U35" s="24"/>
      <c r="V35" s="24"/>
      <c r="W35" s="24"/>
    </row>
    <row r="36" ht="21" customHeight="1" spans="1:23">
      <c r="A36" s="26"/>
      <c r="B36" s="22" t="s">
        <v>234</v>
      </c>
      <c r="C36" s="22" t="s">
        <v>235</v>
      </c>
      <c r="D36" s="22" t="s">
        <v>89</v>
      </c>
      <c r="E36" s="22" t="s">
        <v>90</v>
      </c>
      <c r="F36" s="22" t="s">
        <v>236</v>
      </c>
      <c r="G36" s="22" t="s">
        <v>237</v>
      </c>
      <c r="H36" s="24">
        <v>11000</v>
      </c>
      <c r="I36" s="24">
        <v>11000</v>
      </c>
      <c r="J36" s="24"/>
      <c r="K36" s="24"/>
      <c r="L36" s="24">
        <v>11000</v>
      </c>
      <c r="M36" s="24"/>
      <c r="N36" s="24"/>
      <c r="O36" s="24"/>
      <c r="P36" s="24"/>
      <c r="Q36" s="24"/>
      <c r="R36" s="24"/>
      <c r="S36" s="24"/>
      <c r="T36" s="24"/>
      <c r="U36" s="24"/>
      <c r="V36" s="24"/>
      <c r="W36" s="24"/>
    </row>
    <row r="37" ht="21" customHeight="1" spans="1:23">
      <c r="A37" s="26"/>
      <c r="B37" s="22" t="s">
        <v>234</v>
      </c>
      <c r="C37" s="22" t="s">
        <v>235</v>
      </c>
      <c r="D37" s="22" t="s">
        <v>89</v>
      </c>
      <c r="E37" s="22" t="s">
        <v>90</v>
      </c>
      <c r="F37" s="22" t="s">
        <v>238</v>
      </c>
      <c r="G37" s="22" t="s">
        <v>239</v>
      </c>
      <c r="H37" s="24">
        <v>6500</v>
      </c>
      <c r="I37" s="24">
        <v>6500</v>
      </c>
      <c r="J37" s="24"/>
      <c r="K37" s="24"/>
      <c r="L37" s="24">
        <v>6500</v>
      </c>
      <c r="M37" s="24"/>
      <c r="N37" s="24"/>
      <c r="O37" s="24"/>
      <c r="P37" s="24"/>
      <c r="Q37" s="24"/>
      <c r="R37" s="24"/>
      <c r="S37" s="24"/>
      <c r="T37" s="24"/>
      <c r="U37" s="24"/>
      <c r="V37" s="24"/>
      <c r="W37" s="24"/>
    </row>
    <row r="38" ht="21" customHeight="1" spans="1:23">
      <c r="A38" s="26"/>
      <c r="B38" s="22" t="s">
        <v>234</v>
      </c>
      <c r="C38" s="22" t="s">
        <v>235</v>
      </c>
      <c r="D38" s="22" t="s">
        <v>89</v>
      </c>
      <c r="E38" s="22" t="s">
        <v>90</v>
      </c>
      <c r="F38" s="22" t="s">
        <v>240</v>
      </c>
      <c r="G38" s="22" t="s">
        <v>241</v>
      </c>
      <c r="H38" s="24">
        <v>10000</v>
      </c>
      <c r="I38" s="24">
        <v>10000</v>
      </c>
      <c r="J38" s="24"/>
      <c r="K38" s="24"/>
      <c r="L38" s="24">
        <v>10000</v>
      </c>
      <c r="M38" s="24"/>
      <c r="N38" s="24"/>
      <c r="O38" s="24"/>
      <c r="P38" s="24"/>
      <c r="Q38" s="24"/>
      <c r="R38" s="24"/>
      <c r="S38" s="24"/>
      <c r="T38" s="24"/>
      <c r="U38" s="24"/>
      <c r="V38" s="24"/>
      <c r="W38" s="24"/>
    </row>
    <row r="39" ht="21" customHeight="1" spans="1:23">
      <c r="A39" s="26"/>
      <c r="B39" s="22" t="s">
        <v>242</v>
      </c>
      <c r="C39" s="22" t="s">
        <v>243</v>
      </c>
      <c r="D39" s="22" t="s">
        <v>95</v>
      </c>
      <c r="E39" s="22" t="s">
        <v>96</v>
      </c>
      <c r="F39" s="22" t="s">
        <v>244</v>
      </c>
      <c r="G39" s="22" t="s">
        <v>181</v>
      </c>
      <c r="H39" s="24">
        <v>3000</v>
      </c>
      <c r="I39" s="24">
        <v>3000</v>
      </c>
      <c r="J39" s="24"/>
      <c r="K39" s="24"/>
      <c r="L39" s="24">
        <v>3000</v>
      </c>
      <c r="M39" s="24"/>
      <c r="N39" s="24"/>
      <c r="O39" s="24"/>
      <c r="P39" s="24"/>
      <c r="Q39" s="24"/>
      <c r="R39" s="24"/>
      <c r="S39" s="24"/>
      <c r="T39" s="24"/>
      <c r="U39" s="24"/>
      <c r="V39" s="24"/>
      <c r="W39" s="24"/>
    </row>
    <row r="40" ht="21" customHeight="1" spans="1:23">
      <c r="A40" s="26"/>
      <c r="B40" s="22" t="s">
        <v>234</v>
      </c>
      <c r="C40" s="22" t="s">
        <v>235</v>
      </c>
      <c r="D40" s="22" t="s">
        <v>95</v>
      </c>
      <c r="E40" s="22" t="s">
        <v>96</v>
      </c>
      <c r="F40" s="22" t="s">
        <v>240</v>
      </c>
      <c r="G40" s="22" t="s">
        <v>241</v>
      </c>
      <c r="H40" s="24">
        <v>1600</v>
      </c>
      <c r="I40" s="24">
        <v>1600</v>
      </c>
      <c r="J40" s="24"/>
      <c r="K40" s="24"/>
      <c r="L40" s="24">
        <v>1600</v>
      </c>
      <c r="M40" s="24"/>
      <c r="N40" s="24"/>
      <c r="O40" s="24"/>
      <c r="P40" s="24"/>
      <c r="Q40" s="24"/>
      <c r="R40" s="24"/>
      <c r="S40" s="24"/>
      <c r="T40" s="24"/>
      <c r="U40" s="24"/>
      <c r="V40" s="24"/>
      <c r="W40" s="24"/>
    </row>
    <row r="41" ht="21" customHeight="1" spans="1:23">
      <c r="A41" s="26"/>
      <c r="B41" s="22" t="s">
        <v>234</v>
      </c>
      <c r="C41" s="22" t="s">
        <v>235</v>
      </c>
      <c r="D41" s="22" t="s">
        <v>95</v>
      </c>
      <c r="E41" s="22" t="s">
        <v>96</v>
      </c>
      <c r="F41" s="22" t="s">
        <v>245</v>
      </c>
      <c r="G41" s="22" t="s">
        <v>246</v>
      </c>
      <c r="H41" s="24">
        <v>2300</v>
      </c>
      <c r="I41" s="24">
        <v>2300</v>
      </c>
      <c r="J41" s="24"/>
      <c r="K41" s="24"/>
      <c r="L41" s="24">
        <v>2300</v>
      </c>
      <c r="M41" s="24"/>
      <c r="N41" s="24"/>
      <c r="O41" s="24"/>
      <c r="P41" s="24"/>
      <c r="Q41" s="24"/>
      <c r="R41" s="24"/>
      <c r="S41" s="24"/>
      <c r="T41" s="24"/>
      <c r="U41" s="24"/>
      <c r="V41" s="24"/>
      <c r="W41" s="24"/>
    </row>
    <row r="42" ht="21" customHeight="1" spans="1:23">
      <c r="A42" s="26"/>
      <c r="B42" s="22" t="s">
        <v>247</v>
      </c>
      <c r="C42" s="22" t="s">
        <v>248</v>
      </c>
      <c r="D42" s="22" t="s">
        <v>89</v>
      </c>
      <c r="E42" s="22" t="s">
        <v>90</v>
      </c>
      <c r="F42" s="22" t="s">
        <v>240</v>
      </c>
      <c r="G42" s="22" t="s">
        <v>241</v>
      </c>
      <c r="H42" s="24">
        <v>16000</v>
      </c>
      <c r="I42" s="24">
        <v>16000</v>
      </c>
      <c r="J42" s="24"/>
      <c r="K42" s="24"/>
      <c r="L42" s="24">
        <v>16000</v>
      </c>
      <c r="M42" s="24"/>
      <c r="N42" s="24"/>
      <c r="O42" s="24"/>
      <c r="P42" s="24"/>
      <c r="Q42" s="24"/>
      <c r="R42" s="24"/>
      <c r="S42" s="24"/>
      <c r="T42" s="24"/>
      <c r="U42" s="24"/>
      <c r="V42" s="24"/>
      <c r="W42" s="24"/>
    </row>
    <row r="43" ht="21" customHeight="1" spans="1:23">
      <c r="A43" s="26"/>
      <c r="B43" s="22" t="s">
        <v>247</v>
      </c>
      <c r="C43" s="22" t="s">
        <v>248</v>
      </c>
      <c r="D43" s="22" t="s">
        <v>89</v>
      </c>
      <c r="E43" s="22" t="s">
        <v>90</v>
      </c>
      <c r="F43" s="22" t="s">
        <v>249</v>
      </c>
      <c r="G43" s="22" t="s">
        <v>250</v>
      </c>
      <c r="H43" s="24">
        <v>4050</v>
      </c>
      <c r="I43" s="24">
        <v>4050</v>
      </c>
      <c r="J43" s="24"/>
      <c r="K43" s="24"/>
      <c r="L43" s="24">
        <v>4050</v>
      </c>
      <c r="M43" s="24"/>
      <c r="N43" s="24"/>
      <c r="O43" s="24"/>
      <c r="P43" s="24"/>
      <c r="Q43" s="24"/>
      <c r="R43" s="24"/>
      <c r="S43" s="24"/>
      <c r="T43" s="24"/>
      <c r="U43" s="24"/>
      <c r="V43" s="24"/>
      <c r="W43" s="24"/>
    </row>
    <row r="44" ht="21" customHeight="1" spans="1:23">
      <c r="A44" s="26"/>
      <c r="B44" s="22" t="s">
        <v>251</v>
      </c>
      <c r="C44" s="22" t="s">
        <v>252</v>
      </c>
      <c r="D44" s="22" t="s">
        <v>95</v>
      </c>
      <c r="E44" s="22" t="s">
        <v>96</v>
      </c>
      <c r="F44" s="22" t="s">
        <v>236</v>
      </c>
      <c r="G44" s="22" t="s">
        <v>237</v>
      </c>
      <c r="H44" s="24">
        <v>1500</v>
      </c>
      <c r="I44" s="24">
        <v>1500</v>
      </c>
      <c r="J44" s="24"/>
      <c r="K44" s="24"/>
      <c r="L44" s="24">
        <v>1500</v>
      </c>
      <c r="M44" s="24"/>
      <c r="N44" s="24"/>
      <c r="O44" s="24"/>
      <c r="P44" s="24"/>
      <c r="Q44" s="24"/>
      <c r="R44" s="24"/>
      <c r="S44" s="24"/>
      <c r="T44" s="24"/>
      <c r="U44" s="24"/>
      <c r="V44" s="24"/>
      <c r="W44" s="24"/>
    </row>
    <row r="45" ht="21" customHeight="1" spans="1:23">
      <c r="A45" s="26"/>
      <c r="B45" s="22" t="s">
        <v>251</v>
      </c>
      <c r="C45" s="22" t="s">
        <v>252</v>
      </c>
      <c r="D45" s="22" t="s">
        <v>95</v>
      </c>
      <c r="E45" s="22" t="s">
        <v>96</v>
      </c>
      <c r="F45" s="22" t="s">
        <v>240</v>
      </c>
      <c r="G45" s="22" t="s">
        <v>241</v>
      </c>
      <c r="H45" s="24">
        <v>2465</v>
      </c>
      <c r="I45" s="24">
        <v>2465</v>
      </c>
      <c r="J45" s="24"/>
      <c r="K45" s="24"/>
      <c r="L45" s="24">
        <v>2465</v>
      </c>
      <c r="M45" s="24"/>
      <c r="N45" s="24"/>
      <c r="O45" s="24"/>
      <c r="P45" s="24"/>
      <c r="Q45" s="24"/>
      <c r="R45" s="24"/>
      <c r="S45" s="24"/>
      <c r="T45" s="24"/>
      <c r="U45" s="24"/>
      <c r="V45" s="24"/>
      <c r="W45" s="24"/>
    </row>
    <row r="46" ht="21" customHeight="1" spans="1:23">
      <c r="A46" s="26"/>
      <c r="B46" s="22" t="s">
        <v>253</v>
      </c>
      <c r="C46" s="22" t="s">
        <v>254</v>
      </c>
      <c r="D46" s="22" t="s">
        <v>89</v>
      </c>
      <c r="E46" s="22" t="s">
        <v>90</v>
      </c>
      <c r="F46" s="22" t="s">
        <v>255</v>
      </c>
      <c r="G46" s="22" t="s">
        <v>254</v>
      </c>
      <c r="H46" s="24">
        <v>26733</v>
      </c>
      <c r="I46" s="24">
        <v>26733</v>
      </c>
      <c r="J46" s="24"/>
      <c r="K46" s="24"/>
      <c r="L46" s="24">
        <v>26733</v>
      </c>
      <c r="M46" s="24"/>
      <c r="N46" s="24"/>
      <c r="O46" s="24"/>
      <c r="P46" s="24"/>
      <c r="Q46" s="24"/>
      <c r="R46" s="24"/>
      <c r="S46" s="24"/>
      <c r="T46" s="24"/>
      <c r="U46" s="24"/>
      <c r="V46" s="24"/>
      <c r="W46" s="24"/>
    </row>
    <row r="47" ht="21" customHeight="1" spans="1:23">
      <c r="A47" s="26"/>
      <c r="B47" s="22" t="s">
        <v>253</v>
      </c>
      <c r="C47" s="22" t="s">
        <v>254</v>
      </c>
      <c r="D47" s="22" t="s">
        <v>95</v>
      </c>
      <c r="E47" s="22" t="s">
        <v>96</v>
      </c>
      <c r="F47" s="22" t="s">
        <v>255</v>
      </c>
      <c r="G47" s="22" t="s">
        <v>254</v>
      </c>
      <c r="H47" s="24">
        <v>5287</v>
      </c>
      <c r="I47" s="24">
        <v>5287</v>
      </c>
      <c r="J47" s="24"/>
      <c r="K47" s="24"/>
      <c r="L47" s="24">
        <v>5287</v>
      </c>
      <c r="M47" s="24"/>
      <c r="N47" s="24"/>
      <c r="O47" s="24"/>
      <c r="P47" s="24"/>
      <c r="Q47" s="24"/>
      <c r="R47" s="24"/>
      <c r="S47" s="24"/>
      <c r="T47" s="24"/>
      <c r="U47" s="24"/>
      <c r="V47" s="24"/>
      <c r="W47" s="24"/>
    </row>
    <row r="48" ht="21" customHeight="1" spans="1:23">
      <c r="A48" s="26"/>
      <c r="B48" s="22" t="s">
        <v>256</v>
      </c>
      <c r="C48" s="22" t="s">
        <v>257</v>
      </c>
      <c r="D48" s="22" t="s">
        <v>95</v>
      </c>
      <c r="E48" s="22" t="s">
        <v>96</v>
      </c>
      <c r="F48" s="22" t="s">
        <v>258</v>
      </c>
      <c r="G48" s="22" t="s">
        <v>257</v>
      </c>
      <c r="H48" s="24">
        <v>54</v>
      </c>
      <c r="I48" s="24">
        <v>54</v>
      </c>
      <c r="J48" s="24"/>
      <c r="K48" s="24"/>
      <c r="L48" s="24">
        <v>54</v>
      </c>
      <c r="M48" s="24"/>
      <c r="N48" s="24"/>
      <c r="O48" s="24"/>
      <c r="P48" s="24"/>
      <c r="Q48" s="24"/>
      <c r="R48" s="24"/>
      <c r="S48" s="24"/>
      <c r="T48" s="24"/>
      <c r="U48" s="24"/>
      <c r="V48" s="24"/>
      <c r="W48" s="24"/>
    </row>
    <row r="49" ht="21" customHeight="1" spans="1:23">
      <c r="A49" s="26"/>
      <c r="B49" s="22" t="s">
        <v>256</v>
      </c>
      <c r="C49" s="22" t="s">
        <v>257</v>
      </c>
      <c r="D49" s="22" t="s">
        <v>89</v>
      </c>
      <c r="E49" s="22" t="s">
        <v>90</v>
      </c>
      <c r="F49" s="22" t="s">
        <v>258</v>
      </c>
      <c r="G49" s="22" t="s">
        <v>257</v>
      </c>
      <c r="H49" s="24">
        <v>178</v>
      </c>
      <c r="I49" s="24">
        <v>178</v>
      </c>
      <c r="J49" s="24"/>
      <c r="K49" s="24"/>
      <c r="L49" s="24">
        <v>178</v>
      </c>
      <c r="M49" s="24"/>
      <c r="N49" s="24"/>
      <c r="O49" s="24"/>
      <c r="P49" s="24"/>
      <c r="Q49" s="24"/>
      <c r="R49" s="24"/>
      <c r="S49" s="24"/>
      <c r="T49" s="24"/>
      <c r="U49" s="24"/>
      <c r="V49" s="24"/>
      <c r="W49" s="24"/>
    </row>
    <row r="50" ht="21" customHeight="1" spans="1:23">
      <c r="A50" s="26"/>
      <c r="B50" s="22" t="s">
        <v>259</v>
      </c>
      <c r="C50" s="22" t="s">
        <v>260</v>
      </c>
      <c r="D50" s="22" t="s">
        <v>89</v>
      </c>
      <c r="E50" s="22" t="s">
        <v>90</v>
      </c>
      <c r="F50" s="22" t="s">
        <v>261</v>
      </c>
      <c r="G50" s="22" t="s">
        <v>260</v>
      </c>
      <c r="H50" s="24">
        <v>20000</v>
      </c>
      <c r="I50" s="24">
        <v>20000</v>
      </c>
      <c r="J50" s="24"/>
      <c r="K50" s="24"/>
      <c r="L50" s="24">
        <v>20000</v>
      </c>
      <c r="M50" s="24"/>
      <c r="N50" s="24"/>
      <c r="O50" s="24"/>
      <c r="P50" s="24"/>
      <c r="Q50" s="24"/>
      <c r="R50" s="24"/>
      <c r="S50" s="24"/>
      <c r="T50" s="24"/>
      <c r="U50" s="24"/>
      <c r="V50" s="24"/>
      <c r="W50" s="24"/>
    </row>
    <row r="51" ht="21" customHeight="1" spans="1:23">
      <c r="A51" s="26"/>
      <c r="B51" s="22" t="s">
        <v>262</v>
      </c>
      <c r="C51" s="22" t="s">
        <v>263</v>
      </c>
      <c r="D51" s="22" t="s">
        <v>89</v>
      </c>
      <c r="E51" s="22" t="s">
        <v>90</v>
      </c>
      <c r="F51" s="22" t="s">
        <v>264</v>
      </c>
      <c r="G51" s="22" t="s">
        <v>265</v>
      </c>
      <c r="H51" s="24">
        <v>107400</v>
      </c>
      <c r="I51" s="24">
        <v>107400</v>
      </c>
      <c r="J51" s="24"/>
      <c r="K51" s="24"/>
      <c r="L51" s="24">
        <v>107400</v>
      </c>
      <c r="M51" s="24"/>
      <c r="N51" s="24"/>
      <c r="O51" s="24"/>
      <c r="P51" s="24"/>
      <c r="Q51" s="24"/>
      <c r="R51" s="24"/>
      <c r="S51" s="24"/>
      <c r="T51" s="24"/>
      <c r="U51" s="24"/>
      <c r="V51" s="24"/>
      <c r="W51" s="24"/>
    </row>
    <row r="52" ht="21" customHeight="1" spans="1:23">
      <c r="A52" s="26"/>
      <c r="B52" s="22" t="s">
        <v>266</v>
      </c>
      <c r="C52" s="22" t="s">
        <v>267</v>
      </c>
      <c r="D52" s="22" t="s">
        <v>103</v>
      </c>
      <c r="E52" s="22" t="s">
        <v>104</v>
      </c>
      <c r="F52" s="22" t="s">
        <v>268</v>
      </c>
      <c r="G52" s="22" t="s">
        <v>269</v>
      </c>
      <c r="H52" s="24">
        <v>170678.4</v>
      </c>
      <c r="I52" s="24">
        <v>170678.4</v>
      </c>
      <c r="J52" s="24"/>
      <c r="K52" s="24"/>
      <c r="L52" s="24">
        <v>170678.4</v>
      </c>
      <c r="M52" s="24"/>
      <c r="N52" s="24"/>
      <c r="O52" s="24"/>
      <c r="P52" s="24"/>
      <c r="Q52" s="24"/>
      <c r="R52" s="24"/>
      <c r="S52" s="24"/>
      <c r="T52" s="24"/>
      <c r="U52" s="24"/>
      <c r="V52" s="24"/>
      <c r="W52" s="24"/>
    </row>
    <row r="53" ht="21" customHeight="1" spans="1:23">
      <c r="A53" s="26"/>
      <c r="B53" s="22" t="s">
        <v>270</v>
      </c>
      <c r="C53" s="22" t="s">
        <v>271</v>
      </c>
      <c r="D53" s="22" t="s">
        <v>97</v>
      </c>
      <c r="E53" s="22" t="s">
        <v>98</v>
      </c>
      <c r="F53" s="22" t="s">
        <v>272</v>
      </c>
      <c r="G53" s="22" t="s">
        <v>273</v>
      </c>
      <c r="H53" s="24">
        <v>310129.08</v>
      </c>
      <c r="I53" s="24">
        <v>310129.08</v>
      </c>
      <c r="J53" s="24"/>
      <c r="K53" s="24"/>
      <c r="L53" s="24">
        <v>310129.08</v>
      </c>
      <c r="M53" s="24"/>
      <c r="N53" s="24"/>
      <c r="O53" s="24"/>
      <c r="P53" s="24"/>
      <c r="Q53" s="24"/>
      <c r="R53" s="24"/>
      <c r="S53" s="24"/>
      <c r="T53" s="24"/>
      <c r="U53" s="24"/>
      <c r="V53" s="24"/>
      <c r="W53" s="24"/>
    </row>
    <row r="54" ht="21" customHeight="1" spans="1:23">
      <c r="A54" s="26"/>
      <c r="B54" s="22" t="s">
        <v>274</v>
      </c>
      <c r="C54" s="22" t="s">
        <v>275</v>
      </c>
      <c r="D54" s="22" t="s">
        <v>109</v>
      </c>
      <c r="E54" s="22" t="s">
        <v>110</v>
      </c>
      <c r="F54" s="22" t="s">
        <v>272</v>
      </c>
      <c r="G54" s="22" t="s">
        <v>273</v>
      </c>
      <c r="H54" s="24">
        <v>20412</v>
      </c>
      <c r="I54" s="24">
        <v>20412</v>
      </c>
      <c r="J54" s="24"/>
      <c r="K54" s="24"/>
      <c r="L54" s="24">
        <v>20412</v>
      </c>
      <c r="M54" s="24"/>
      <c r="N54" s="24"/>
      <c r="O54" s="24"/>
      <c r="P54" s="24"/>
      <c r="Q54" s="24"/>
      <c r="R54" s="24"/>
      <c r="S54" s="24"/>
      <c r="T54" s="24"/>
      <c r="U54" s="24"/>
      <c r="V54" s="24"/>
      <c r="W54" s="24"/>
    </row>
    <row r="55" ht="21" customHeight="1" spans="1:23">
      <c r="A55" s="26"/>
      <c r="B55" s="22" t="s">
        <v>274</v>
      </c>
      <c r="C55" s="22" t="s">
        <v>275</v>
      </c>
      <c r="D55" s="22" t="s">
        <v>109</v>
      </c>
      <c r="E55" s="22" t="s">
        <v>110</v>
      </c>
      <c r="F55" s="22" t="s">
        <v>276</v>
      </c>
      <c r="G55" s="22" t="s">
        <v>277</v>
      </c>
      <c r="H55" s="24">
        <v>463968</v>
      </c>
      <c r="I55" s="24">
        <v>463968</v>
      </c>
      <c r="J55" s="24"/>
      <c r="K55" s="24"/>
      <c r="L55" s="24">
        <v>463968</v>
      </c>
      <c r="M55" s="24"/>
      <c r="N55" s="24"/>
      <c r="O55" s="24"/>
      <c r="P55" s="24"/>
      <c r="Q55" s="24"/>
      <c r="R55" s="24"/>
      <c r="S55" s="24"/>
      <c r="T55" s="24"/>
      <c r="U55" s="24"/>
      <c r="V55" s="24"/>
      <c r="W55" s="24"/>
    </row>
    <row r="56" ht="21" customHeight="1" spans="1:23">
      <c r="A56" s="26"/>
      <c r="B56" s="22" t="s">
        <v>278</v>
      </c>
      <c r="C56" s="22" t="s">
        <v>279</v>
      </c>
      <c r="D56" s="22" t="s">
        <v>89</v>
      </c>
      <c r="E56" s="22" t="s">
        <v>90</v>
      </c>
      <c r="F56" s="22" t="s">
        <v>208</v>
      </c>
      <c r="G56" s="22" t="s">
        <v>209</v>
      </c>
      <c r="H56" s="24">
        <v>36228</v>
      </c>
      <c r="I56" s="24">
        <v>36228</v>
      </c>
      <c r="J56" s="24"/>
      <c r="K56" s="24"/>
      <c r="L56" s="24">
        <v>36228</v>
      </c>
      <c r="M56" s="24"/>
      <c r="N56" s="24"/>
      <c r="O56" s="24"/>
      <c r="P56" s="24"/>
      <c r="Q56" s="24"/>
      <c r="R56" s="24"/>
      <c r="S56" s="24"/>
      <c r="T56" s="24"/>
      <c r="U56" s="24"/>
      <c r="V56" s="24"/>
      <c r="W56" s="24"/>
    </row>
    <row r="57" ht="21" customHeight="1" spans="1:23">
      <c r="A57" s="26"/>
      <c r="B57" s="22" t="s">
        <v>280</v>
      </c>
      <c r="C57" s="22" t="s">
        <v>281</v>
      </c>
      <c r="D57" s="22" t="s">
        <v>95</v>
      </c>
      <c r="E57" s="22" t="s">
        <v>96</v>
      </c>
      <c r="F57" s="22" t="s">
        <v>208</v>
      </c>
      <c r="G57" s="22" t="s">
        <v>209</v>
      </c>
      <c r="H57" s="24">
        <v>7662</v>
      </c>
      <c r="I57" s="24">
        <v>7662</v>
      </c>
      <c r="J57" s="24"/>
      <c r="K57" s="24"/>
      <c r="L57" s="24">
        <v>7662</v>
      </c>
      <c r="M57" s="24"/>
      <c r="N57" s="24"/>
      <c r="O57" s="24"/>
      <c r="P57" s="24"/>
      <c r="Q57" s="24"/>
      <c r="R57" s="24"/>
      <c r="S57" s="24"/>
      <c r="T57" s="24"/>
      <c r="U57" s="24"/>
      <c r="V57" s="24"/>
      <c r="W57" s="24"/>
    </row>
    <row r="58" ht="21" customHeight="1" spans="1:23">
      <c r="A58" s="36" t="s">
        <v>127</v>
      </c>
      <c r="B58" s="135"/>
      <c r="C58" s="135"/>
      <c r="D58" s="135"/>
      <c r="E58" s="135"/>
      <c r="F58" s="135"/>
      <c r="G58" s="136"/>
      <c r="H58" s="24">
        <v>3658183.61</v>
      </c>
      <c r="I58" s="24">
        <v>3658183.61</v>
      </c>
      <c r="J58" s="24"/>
      <c r="K58" s="24"/>
      <c r="L58" s="24">
        <v>3658183.61</v>
      </c>
      <c r="M58" s="24"/>
      <c r="N58" s="24"/>
      <c r="O58" s="24"/>
      <c r="P58" s="24"/>
      <c r="Q58" s="24"/>
      <c r="R58" s="24"/>
      <c r="S58" s="24"/>
      <c r="T58" s="24"/>
      <c r="U58" s="24"/>
      <c r="V58" s="24"/>
      <c r="W58" s="24"/>
    </row>
  </sheetData>
  <mergeCells count="30">
    <mergeCell ref="A3:W3"/>
    <mergeCell ref="A4:G4"/>
    <mergeCell ref="H5:W5"/>
    <mergeCell ref="I6:M6"/>
    <mergeCell ref="N6:P6"/>
    <mergeCell ref="R6:W6"/>
    <mergeCell ref="A58:G5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6"/>
  <sheetViews>
    <sheetView showZeros="0" workbookViewId="0">
      <pane ySplit="1" topLeftCell="A13" activePane="bottomLeft" state="frozen"/>
      <selection/>
      <selection pane="bottomLeft" activeCell="A1" sqref="A1"/>
    </sheetView>
  </sheetViews>
  <sheetFormatPr defaultColWidth="9.14444444444444" defaultRowHeight="14.25" customHeight="1"/>
  <cols>
    <col min="1" max="1" width="12.4222222222222" customWidth="1"/>
    <col min="2" max="2" width="30.4333333333333" customWidth="1"/>
    <col min="3" max="3" width="32.8444444444444" customWidth="1"/>
    <col min="4" max="4" width="23.8444444444444" customWidth="1"/>
    <col min="5" max="5" width="11.1444444444444" customWidth="1"/>
    <col min="6" max="6" width="17.7111111111111" customWidth="1"/>
    <col min="7" max="7" width="9.84444444444444" customWidth="1"/>
    <col min="8" max="8" width="17.7111111111111" customWidth="1"/>
    <col min="9" max="21" width="19.1444444444444" customWidth="1"/>
    <col min="22" max="23" width="19.2888888888889"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282</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"单位名称："&amp;"中国共产党凤庆县委员会统一战线工作部"</f>
        <v>单位名称：中国共产党凤庆县委员会统一战线工作部</v>
      </c>
      <c r="B4" s="9"/>
      <c r="C4" s="9"/>
      <c r="D4" s="9"/>
      <c r="E4" s="9"/>
      <c r="F4" s="9"/>
      <c r="G4" s="9"/>
      <c r="H4" s="9"/>
      <c r="I4" s="10"/>
      <c r="J4" s="10"/>
      <c r="K4" s="10"/>
      <c r="L4" s="10"/>
      <c r="M4" s="10"/>
      <c r="N4" s="10"/>
      <c r="O4" s="10"/>
      <c r="P4" s="10"/>
      <c r="Q4" s="10"/>
      <c r="R4" s="2"/>
      <c r="S4" s="2"/>
      <c r="T4" s="2"/>
      <c r="U4" s="4"/>
      <c r="V4" s="2"/>
      <c r="W4" s="40" t="s">
        <v>176</v>
      </c>
    </row>
    <row r="5" ht="18.75" customHeight="1" spans="1:23">
      <c r="A5" s="11" t="s">
        <v>283</v>
      </c>
      <c r="B5" s="12" t="s">
        <v>190</v>
      </c>
      <c r="C5" s="11" t="s">
        <v>191</v>
      </c>
      <c r="D5" s="11" t="s">
        <v>284</v>
      </c>
      <c r="E5" s="12" t="s">
        <v>192</v>
      </c>
      <c r="F5" s="12" t="s">
        <v>193</v>
      </c>
      <c r="G5" s="12" t="s">
        <v>285</v>
      </c>
      <c r="H5" s="12" t="s">
        <v>286</v>
      </c>
      <c r="I5" s="32" t="s">
        <v>56</v>
      </c>
      <c r="J5" s="13" t="s">
        <v>287</v>
      </c>
      <c r="K5" s="14"/>
      <c r="L5" s="14"/>
      <c r="M5" s="15"/>
      <c r="N5" s="13" t="s">
        <v>198</v>
      </c>
      <c r="O5" s="14"/>
      <c r="P5" s="15"/>
      <c r="Q5" s="12" t="s">
        <v>62</v>
      </c>
      <c r="R5" s="13" t="s">
        <v>79</v>
      </c>
      <c r="S5" s="14"/>
      <c r="T5" s="14"/>
      <c r="U5" s="14"/>
      <c r="V5" s="14"/>
      <c r="W5" s="15"/>
    </row>
    <row r="6" ht="18.75" customHeight="1" spans="1:23">
      <c r="A6" s="16"/>
      <c r="B6" s="33"/>
      <c r="C6" s="16"/>
      <c r="D6" s="16"/>
      <c r="E6" s="17"/>
      <c r="F6" s="17"/>
      <c r="G6" s="17"/>
      <c r="H6" s="17"/>
      <c r="I6" s="33"/>
      <c r="J6" s="123" t="s">
        <v>59</v>
      </c>
      <c r="K6" s="124"/>
      <c r="L6" s="12" t="s">
        <v>60</v>
      </c>
      <c r="M6" s="12" t="s">
        <v>61</v>
      </c>
      <c r="N6" s="12" t="s">
        <v>59</v>
      </c>
      <c r="O6" s="12" t="s">
        <v>60</v>
      </c>
      <c r="P6" s="12" t="s">
        <v>61</v>
      </c>
      <c r="Q6" s="17"/>
      <c r="R6" s="12" t="s">
        <v>58</v>
      </c>
      <c r="S6" s="11" t="s">
        <v>65</v>
      </c>
      <c r="T6" s="11" t="s">
        <v>204</v>
      </c>
      <c r="U6" s="11" t="s">
        <v>67</v>
      </c>
      <c r="V6" s="11" t="s">
        <v>68</v>
      </c>
      <c r="W6" s="11" t="s">
        <v>69</v>
      </c>
    </row>
    <row r="7" ht="18.75" customHeight="1" spans="1:23">
      <c r="A7" s="33"/>
      <c r="B7" s="33"/>
      <c r="C7" s="33"/>
      <c r="D7" s="33"/>
      <c r="E7" s="33"/>
      <c r="F7" s="33"/>
      <c r="G7" s="33"/>
      <c r="H7" s="33"/>
      <c r="I7" s="33"/>
      <c r="J7" s="125" t="s">
        <v>58</v>
      </c>
      <c r="K7" s="95"/>
      <c r="L7" s="33"/>
      <c r="M7" s="33"/>
      <c r="N7" s="33"/>
      <c r="O7" s="33"/>
      <c r="P7" s="33"/>
      <c r="Q7" s="33"/>
      <c r="R7" s="33"/>
      <c r="S7" s="126"/>
      <c r="T7" s="126"/>
      <c r="U7" s="126"/>
      <c r="V7" s="126"/>
      <c r="W7" s="126"/>
    </row>
    <row r="8" ht="18.75" customHeight="1" spans="1:23">
      <c r="A8" s="18"/>
      <c r="B8" s="34"/>
      <c r="C8" s="18"/>
      <c r="D8" s="18"/>
      <c r="E8" s="19"/>
      <c r="F8" s="19"/>
      <c r="G8" s="19"/>
      <c r="H8" s="19"/>
      <c r="I8" s="34"/>
      <c r="J8" s="47" t="s">
        <v>58</v>
      </c>
      <c r="K8" s="47" t="s">
        <v>288</v>
      </c>
      <c r="L8" s="19"/>
      <c r="M8" s="19"/>
      <c r="N8" s="19"/>
      <c r="O8" s="19"/>
      <c r="P8" s="19"/>
      <c r="Q8" s="19"/>
      <c r="R8" s="19"/>
      <c r="S8" s="19"/>
      <c r="T8" s="19"/>
      <c r="U8" s="34"/>
      <c r="V8" s="19"/>
      <c r="W8" s="19"/>
    </row>
    <row r="9" ht="18.75" customHeight="1" spans="1:23">
      <c r="A9" s="121">
        <v>1</v>
      </c>
      <c r="B9" s="121">
        <v>2</v>
      </c>
      <c r="C9" s="121">
        <v>3</v>
      </c>
      <c r="D9" s="121">
        <v>4</v>
      </c>
      <c r="E9" s="121">
        <v>5</v>
      </c>
      <c r="F9" s="121">
        <v>6</v>
      </c>
      <c r="G9" s="121">
        <v>7</v>
      </c>
      <c r="H9" s="121">
        <v>8</v>
      </c>
      <c r="I9" s="121">
        <v>9</v>
      </c>
      <c r="J9" s="121">
        <v>10</v>
      </c>
      <c r="K9" s="121">
        <v>11</v>
      </c>
      <c r="L9" s="121">
        <v>12</v>
      </c>
      <c r="M9" s="121">
        <v>13</v>
      </c>
      <c r="N9" s="121">
        <v>14</v>
      </c>
      <c r="O9" s="121">
        <v>15</v>
      </c>
      <c r="P9" s="121">
        <v>16</v>
      </c>
      <c r="Q9" s="121">
        <v>17</v>
      </c>
      <c r="R9" s="121">
        <v>18</v>
      </c>
      <c r="S9" s="121">
        <v>19</v>
      </c>
      <c r="T9" s="121">
        <v>20</v>
      </c>
      <c r="U9" s="121">
        <v>21</v>
      </c>
      <c r="V9" s="121">
        <v>22</v>
      </c>
      <c r="W9" s="121">
        <v>23</v>
      </c>
    </row>
    <row r="10" ht="18.75" customHeight="1" spans="1:23">
      <c r="A10" s="22"/>
      <c r="B10" s="22"/>
      <c r="C10" s="22" t="s">
        <v>289</v>
      </c>
      <c r="D10" s="22"/>
      <c r="E10" s="22"/>
      <c r="F10" s="22"/>
      <c r="G10" s="22"/>
      <c r="H10" s="22"/>
      <c r="I10" s="24">
        <v>15600</v>
      </c>
      <c r="J10" s="24">
        <v>15600</v>
      </c>
      <c r="K10" s="24">
        <v>15600</v>
      </c>
      <c r="L10" s="24"/>
      <c r="M10" s="24"/>
      <c r="N10" s="24"/>
      <c r="O10" s="24"/>
      <c r="P10" s="24"/>
      <c r="Q10" s="24"/>
      <c r="R10" s="24"/>
      <c r="S10" s="24"/>
      <c r="T10" s="24"/>
      <c r="U10" s="24"/>
      <c r="V10" s="24"/>
      <c r="W10" s="24"/>
    </row>
    <row r="11" ht="18.75" customHeight="1" spans="1:23">
      <c r="A11" s="122" t="s">
        <v>290</v>
      </c>
      <c r="B11" s="122" t="s">
        <v>291</v>
      </c>
      <c r="C11" s="22" t="s">
        <v>289</v>
      </c>
      <c r="D11" s="122" t="s">
        <v>71</v>
      </c>
      <c r="E11" s="122" t="s">
        <v>91</v>
      </c>
      <c r="F11" s="122" t="s">
        <v>92</v>
      </c>
      <c r="G11" s="122" t="s">
        <v>272</v>
      </c>
      <c r="H11" s="122" t="s">
        <v>273</v>
      </c>
      <c r="I11" s="24">
        <v>15600</v>
      </c>
      <c r="J11" s="24">
        <v>15600</v>
      </c>
      <c r="K11" s="24">
        <v>15600</v>
      </c>
      <c r="L11" s="24"/>
      <c r="M11" s="24"/>
      <c r="N11" s="24"/>
      <c r="O11" s="24"/>
      <c r="P11" s="24"/>
      <c r="Q11" s="24"/>
      <c r="R11" s="24"/>
      <c r="S11" s="24"/>
      <c r="T11" s="24"/>
      <c r="U11" s="24"/>
      <c r="V11" s="24"/>
      <c r="W11" s="24"/>
    </row>
    <row r="12" ht="18.75" customHeight="1" spans="1:23">
      <c r="A12" s="26"/>
      <c r="B12" s="26"/>
      <c r="C12" s="22" t="s">
        <v>292</v>
      </c>
      <c r="D12" s="26"/>
      <c r="E12" s="26"/>
      <c r="F12" s="26"/>
      <c r="G12" s="26"/>
      <c r="H12" s="26"/>
      <c r="I12" s="24">
        <v>200000</v>
      </c>
      <c r="J12" s="24">
        <v>200000</v>
      </c>
      <c r="K12" s="24">
        <v>200000</v>
      </c>
      <c r="L12" s="24"/>
      <c r="M12" s="24"/>
      <c r="N12" s="24"/>
      <c r="O12" s="24"/>
      <c r="P12" s="24"/>
      <c r="Q12" s="24"/>
      <c r="R12" s="24"/>
      <c r="S12" s="24"/>
      <c r="T12" s="24"/>
      <c r="U12" s="24"/>
      <c r="V12" s="24"/>
      <c r="W12" s="24"/>
    </row>
    <row r="13" ht="18.75" customHeight="1" spans="1:23">
      <c r="A13" s="122" t="s">
        <v>290</v>
      </c>
      <c r="B13" s="122" t="s">
        <v>293</v>
      </c>
      <c r="C13" s="22" t="s">
        <v>292</v>
      </c>
      <c r="D13" s="122" t="s">
        <v>71</v>
      </c>
      <c r="E13" s="122" t="s">
        <v>91</v>
      </c>
      <c r="F13" s="122" t="s">
        <v>92</v>
      </c>
      <c r="G13" s="122" t="s">
        <v>240</v>
      </c>
      <c r="H13" s="122" t="s">
        <v>241</v>
      </c>
      <c r="I13" s="24">
        <v>110000</v>
      </c>
      <c r="J13" s="24">
        <v>110000</v>
      </c>
      <c r="K13" s="24">
        <v>110000</v>
      </c>
      <c r="L13" s="24"/>
      <c r="M13" s="24"/>
      <c r="N13" s="24"/>
      <c r="O13" s="24"/>
      <c r="P13" s="24"/>
      <c r="Q13" s="24"/>
      <c r="R13" s="24"/>
      <c r="S13" s="24"/>
      <c r="T13" s="24"/>
      <c r="U13" s="24"/>
      <c r="V13" s="24"/>
      <c r="W13" s="24"/>
    </row>
    <row r="14" ht="18.75" customHeight="1" spans="1:23">
      <c r="A14" s="122" t="s">
        <v>290</v>
      </c>
      <c r="B14" s="122" t="s">
        <v>293</v>
      </c>
      <c r="C14" s="22" t="s">
        <v>292</v>
      </c>
      <c r="D14" s="122" t="s">
        <v>71</v>
      </c>
      <c r="E14" s="122" t="s">
        <v>91</v>
      </c>
      <c r="F14" s="122" t="s">
        <v>92</v>
      </c>
      <c r="G14" s="122" t="s">
        <v>238</v>
      </c>
      <c r="H14" s="122" t="s">
        <v>239</v>
      </c>
      <c r="I14" s="24">
        <v>10000</v>
      </c>
      <c r="J14" s="24">
        <v>10000</v>
      </c>
      <c r="K14" s="24">
        <v>10000</v>
      </c>
      <c r="L14" s="24"/>
      <c r="M14" s="24"/>
      <c r="N14" s="24"/>
      <c r="O14" s="24"/>
      <c r="P14" s="24"/>
      <c r="Q14" s="24"/>
      <c r="R14" s="24"/>
      <c r="S14" s="24"/>
      <c r="T14" s="24"/>
      <c r="U14" s="24"/>
      <c r="V14" s="24"/>
      <c r="W14" s="24"/>
    </row>
    <row r="15" ht="18.75" customHeight="1" spans="1:23">
      <c r="A15" s="122" t="s">
        <v>290</v>
      </c>
      <c r="B15" s="122" t="s">
        <v>293</v>
      </c>
      <c r="C15" s="22" t="s">
        <v>292</v>
      </c>
      <c r="D15" s="122" t="s">
        <v>71</v>
      </c>
      <c r="E15" s="122" t="s">
        <v>91</v>
      </c>
      <c r="F15" s="122" t="s">
        <v>92</v>
      </c>
      <c r="G15" s="122" t="s">
        <v>294</v>
      </c>
      <c r="H15" s="122" t="s">
        <v>295</v>
      </c>
      <c r="I15" s="24">
        <v>56000</v>
      </c>
      <c r="J15" s="24">
        <v>56000</v>
      </c>
      <c r="K15" s="24">
        <v>56000</v>
      </c>
      <c r="L15" s="24"/>
      <c r="M15" s="24"/>
      <c r="N15" s="24"/>
      <c r="O15" s="24"/>
      <c r="P15" s="24"/>
      <c r="Q15" s="24"/>
      <c r="R15" s="24"/>
      <c r="S15" s="24"/>
      <c r="T15" s="24"/>
      <c r="U15" s="24"/>
      <c r="V15" s="24"/>
      <c r="W15" s="24"/>
    </row>
    <row r="16" ht="18.75" customHeight="1" spans="1:23">
      <c r="A16" s="122" t="s">
        <v>290</v>
      </c>
      <c r="B16" s="122" t="s">
        <v>293</v>
      </c>
      <c r="C16" s="22" t="s">
        <v>292</v>
      </c>
      <c r="D16" s="122" t="s">
        <v>71</v>
      </c>
      <c r="E16" s="122" t="s">
        <v>91</v>
      </c>
      <c r="F16" s="122" t="s">
        <v>92</v>
      </c>
      <c r="G16" s="122" t="s">
        <v>245</v>
      </c>
      <c r="H16" s="122" t="s">
        <v>246</v>
      </c>
      <c r="I16" s="24">
        <v>24000</v>
      </c>
      <c r="J16" s="24">
        <v>24000</v>
      </c>
      <c r="K16" s="24">
        <v>24000</v>
      </c>
      <c r="L16" s="24"/>
      <c r="M16" s="24"/>
      <c r="N16" s="24"/>
      <c r="O16" s="24"/>
      <c r="P16" s="24"/>
      <c r="Q16" s="24"/>
      <c r="R16" s="24"/>
      <c r="S16" s="24"/>
      <c r="T16" s="24"/>
      <c r="U16" s="24"/>
      <c r="V16" s="24"/>
      <c r="W16" s="24"/>
    </row>
    <row r="17" ht="18.75" customHeight="1" spans="1:23">
      <c r="A17" s="26"/>
      <c r="B17" s="26"/>
      <c r="C17" s="22" t="s">
        <v>296</v>
      </c>
      <c r="D17" s="26"/>
      <c r="E17" s="26"/>
      <c r="F17" s="26"/>
      <c r="G17" s="26"/>
      <c r="H17" s="26"/>
      <c r="I17" s="24">
        <v>100000</v>
      </c>
      <c r="J17" s="24">
        <v>100000</v>
      </c>
      <c r="K17" s="24">
        <v>100000</v>
      </c>
      <c r="L17" s="24"/>
      <c r="M17" s="24"/>
      <c r="N17" s="24"/>
      <c r="O17" s="24"/>
      <c r="P17" s="24"/>
      <c r="Q17" s="24"/>
      <c r="R17" s="24"/>
      <c r="S17" s="24"/>
      <c r="T17" s="24"/>
      <c r="U17" s="24"/>
      <c r="V17" s="24"/>
      <c r="W17" s="24"/>
    </row>
    <row r="18" ht="18.75" customHeight="1" spans="1:23">
      <c r="A18" s="122" t="s">
        <v>290</v>
      </c>
      <c r="B18" s="122" t="s">
        <v>297</v>
      </c>
      <c r="C18" s="22" t="s">
        <v>296</v>
      </c>
      <c r="D18" s="122" t="s">
        <v>71</v>
      </c>
      <c r="E18" s="122" t="s">
        <v>91</v>
      </c>
      <c r="F18" s="122" t="s">
        <v>92</v>
      </c>
      <c r="G18" s="122" t="s">
        <v>240</v>
      </c>
      <c r="H18" s="122" t="s">
        <v>241</v>
      </c>
      <c r="I18" s="24">
        <v>28500</v>
      </c>
      <c r="J18" s="24">
        <v>28500</v>
      </c>
      <c r="K18" s="24">
        <v>28500</v>
      </c>
      <c r="L18" s="24"/>
      <c r="M18" s="24"/>
      <c r="N18" s="24"/>
      <c r="O18" s="24"/>
      <c r="P18" s="24"/>
      <c r="Q18" s="24"/>
      <c r="R18" s="24"/>
      <c r="S18" s="24"/>
      <c r="T18" s="24"/>
      <c r="U18" s="24"/>
      <c r="V18" s="24"/>
      <c r="W18" s="24"/>
    </row>
    <row r="19" ht="18.75" customHeight="1" spans="1:23">
      <c r="A19" s="122" t="s">
        <v>290</v>
      </c>
      <c r="B19" s="122" t="s">
        <v>297</v>
      </c>
      <c r="C19" s="22" t="s">
        <v>296</v>
      </c>
      <c r="D19" s="122" t="s">
        <v>71</v>
      </c>
      <c r="E19" s="122" t="s">
        <v>91</v>
      </c>
      <c r="F19" s="122" t="s">
        <v>92</v>
      </c>
      <c r="G19" s="122" t="s">
        <v>298</v>
      </c>
      <c r="H19" s="122" t="s">
        <v>299</v>
      </c>
      <c r="I19" s="24">
        <v>1100</v>
      </c>
      <c r="J19" s="24">
        <v>1100</v>
      </c>
      <c r="K19" s="24">
        <v>1100</v>
      </c>
      <c r="L19" s="24"/>
      <c r="M19" s="24"/>
      <c r="N19" s="24"/>
      <c r="O19" s="24"/>
      <c r="P19" s="24"/>
      <c r="Q19" s="24"/>
      <c r="R19" s="24"/>
      <c r="S19" s="24"/>
      <c r="T19" s="24"/>
      <c r="U19" s="24"/>
      <c r="V19" s="24"/>
      <c r="W19" s="24"/>
    </row>
    <row r="20" ht="18.75" customHeight="1" spans="1:23">
      <c r="A20" s="122" t="s">
        <v>290</v>
      </c>
      <c r="B20" s="122" t="s">
        <v>297</v>
      </c>
      <c r="C20" s="22" t="s">
        <v>296</v>
      </c>
      <c r="D20" s="122" t="s">
        <v>71</v>
      </c>
      <c r="E20" s="122" t="s">
        <v>91</v>
      </c>
      <c r="F20" s="122" t="s">
        <v>92</v>
      </c>
      <c r="G20" s="122" t="s">
        <v>236</v>
      </c>
      <c r="H20" s="122" t="s">
        <v>237</v>
      </c>
      <c r="I20" s="24">
        <v>2000</v>
      </c>
      <c r="J20" s="24">
        <v>2000</v>
      </c>
      <c r="K20" s="24">
        <v>2000</v>
      </c>
      <c r="L20" s="24"/>
      <c r="M20" s="24"/>
      <c r="N20" s="24"/>
      <c r="O20" s="24"/>
      <c r="P20" s="24"/>
      <c r="Q20" s="24"/>
      <c r="R20" s="24"/>
      <c r="S20" s="24"/>
      <c r="T20" s="24"/>
      <c r="U20" s="24"/>
      <c r="V20" s="24"/>
      <c r="W20" s="24"/>
    </row>
    <row r="21" ht="18.75" customHeight="1" spans="1:23">
      <c r="A21" s="122" t="s">
        <v>290</v>
      </c>
      <c r="B21" s="122" t="s">
        <v>297</v>
      </c>
      <c r="C21" s="22" t="s">
        <v>296</v>
      </c>
      <c r="D21" s="122" t="s">
        <v>71</v>
      </c>
      <c r="E21" s="122" t="s">
        <v>91</v>
      </c>
      <c r="F21" s="122" t="s">
        <v>92</v>
      </c>
      <c r="G21" s="122" t="s">
        <v>238</v>
      </c>
      <c r="H21" s="122" t="s">
        <v>239</v>
      </c>
      <c r="I21" s="24">
        <v>8000</v>
      </c>
      <c r="J21" s="24">
        <v>8000</v>
      </c>
      <c r="K21" s="24">
        <v>8000</v>
      </c>
      <c r="L21" s="24"/>
      <c r="M21" s="24"/>
      <c r="N21" s="24"/>
      <c r="O21" s="24"/>
      <c r="P21" s="24"/>
      <c r="Q21" s="24"/>
      <c r="R21" s="24"/>
      <c r="S21" s="24"/>
      <c r="T21" s="24"/>
      <c r="U21" s="24"/>
      <c r="V21" s="24"/>
      <c r="W21" s="24"/>
    </row>
    <row r="22" ht="18.75" customHeight="1" spans="1:23">
      <c r="A22" s="122" t="s">
        <v>290</v>
      </c>
      <c r="B22" s="122" t="s">
        <v>297</v>
      </c>
      <c r="C22" s="22" t="s">
        <v>296</v>
      </c>
      <c r="D22" s="122" t="s">
        <v>71</v>
      </c>
      <c r="E22" s="122" t="s">
        <v>91</v>
      </c>
      <c r="F22" s="122" t="s">
        <v>92</v>
      </c>
      <c r="G22" s="122" t="s">
        <v>244</v>
      </c>
      <c r="H22" s="122" t="s">
        <v>181</v>
      </c>
      <c r="I22" s="24">
        <v>7000</v>
      </c>
      <c r="J22" s="24">
        <v>7000</v>
      </c>
      <c r="K22" s="24">
        <v>7000</v>
      </c>
      <c r="L22" s="24"/>
      <c r="M22" s="24"/>
      <c r="N22" s="24"/>
      <c r="O22" s="24"/>
      <c r="P22" s="24"/>
      <c r="Q22" s="24"/>
      <c r="R22" s="24"/>
      <c r="S22" s="24"/>
      <c r="T22" s="24"/>
      <c r="U22" s="24"/>
      <c r="V22" s="24"/>
      <c r="W22" s="24"/>
    </row>
    <row r="23" ht="18.75" customHeight="1" spans="1:23">
      <c r="A23" s="122" t="s">
        <v>290</v>
      </c>
      <c r="B23" s="122" t="s">
        <v>297</v>
      </c>
      <c r="C23" s="22" t="s">
        <v>296</v>
      </c>
      <c r="D23" s="122" t="s">
        <v>71</v>
      </c>
      <c r="E23" s="122" t="s">
        <v>91</v>
      </c>
      <c r="F23" s="122" t="s">
        <v>92</v>
      </c>
      <c r="G23" s="122" t="s">
        <v>294</v>
      </c>
      <c r="H23" s="122" t="s">
        <v>295</v>
      </c>
      <c r="I23" s="24">
        <v>23400</v>
      </c>
      <c r="J23" s="24">
        <v>23400</v>
      </c>
      <c r="K23" s="24">
        <v>23400</v>
      </c>
      <c r="L23" s="24"/>
      <c r="M23" s="24"/>
      <c r="N23" s="24"/>
      <c r="O23" s="24"/>
      <c r="P23" s="24"/>
      <c r="Q23" s="24"/>
      <c r="R23" s="24"/>
      <c r="S23" s="24"/>
      <c r="T23" s="24"/>
      <c r="U23" s="24"/>
      <c r="V23" s="24"/>
      <c r="W23" s="24"/>
    </row>
    <row r="24" ht="18.75" customHeight="1" spans="1:23">
      <c r="A24" s="122" t="s">
        <v>290</v>
      </c>
      <c r="B24" s="122" t="s">
        <v>297</v>
      </c>
      <c r="C24" s="22" t="s">
        <v>296</v>
      </c>
      <c r="D24" s="122" t="s">
        <v>71</v>
      </c>
      <c r="E24" s="122" t="s">
        <v>91</v>
      </c>
      <c r="F24" s="122" t="s">
        <v>92</v>
      </c>
      <c r="G24" s="122" t="s">
        <v>245</v>
      </c>
      <c r="H24" s="122" t="s">
        <v>246</v>
      </c>
      <c r="I24" s="24">
        <v>30000</v>
      </c>
      <c r="J24" s="24">
        <v>30000</v>
      </c>
      <c r="K24" s="24">
        <v>30000</v>
      </c>
      <c r="L24" s="24"/>
      <c r="M24" s="24"/>
      <c r="N24" s="24"/>
      <c r="O24" s="24"/>
      <c r="P24" s="24"/>
      <c r="Q24" s="24"/>
      <c r="R24" s="24"/>
      <c r="S24" s="24"/>
      <c r="T24" s="24"/>
      <c r="U24" s="24"/>
      <c r="V24" s="24"/>
      <c r="W24" s="24"/>
    </row>
    <row r="25" ht="18.75" customHeight="1" spans="1:23">
      <c r="A25" s="26"/>
      <c r="B25" s="26"/>
      <c r="C25" s="22" t="s">
        <v>300</v>
      </c>
      <c r="D25" s="26"/>
      <c r="E25" s="26"/>
      <c r="F25" s="26"/>
      <c r="G25" s="26"/>
      <c r="H25" s="26"/>
      <c r="I25" s="24">
        <v>50000</v>
      </c>
      <c r="J25" s="24">
        <v>50000</v>
      </c>
      <c r="K25" s="24">
        <v>50000</v>
      </c>
      <c r="L25" s="24"/>
      <c r="M25" s="24"/>
      <c r="N25" s="24"/>
      <c r="O25" s="24"/>
      <c r="P25" s="24"/>
      <c r="Q25" s="24"/>
      <c r="R25" s="24"/>
      <c r="S25" s="24"/>
      <c r="T25" s="24"/>
      <c r="U25" s="24"/>
      <c r="V25" s="24"/>
      <c r="W25" s="24"/>
    </row>
    <row r="26" ht="18.75" customHeight="1" spans="1:23">
      <c r="A26" s="122" t="s">
        <v>290</v>
      </c>
      <c r="B26" s="122" t="s">
        <v>301</v>
      </c>
      <c r="C26" s="22" t="s">
        <v>300</v>
      </c>
      <c r="D26" s="122" t="s">
        <v>71</v>
      </c>
      <c r="E26" s="122" t="s">
        <v>93</v>
      </c>
      <c r="F26" s="122" t="s">
        <v>94</v>
      </c>
      <c r="G26" s="122" t="s">
        <v>240</v>
      </c>
      <c r="H26" s="122" t="s">
        <v>241</v>
      </c>
      <c r="I26" s="24">
        <v>40000</v>
      </c>
      <c r="J26" s="24">
        <v>40000</v>
      </c>
      <c r="K26" s="24">
        <v>40000</v>
      </c>
      <c r="L26" s="24"/>
      <c r="M26" s="24"/>
      <c r="N26" s="24"/>
      <c r="O26" s="24"/>
      <c r="P26" s="24"/>
      <c r="Q26" s="24"/>
      <c r="R26" s="24"/>
      <c r="S26" s="24"/>
      <c r="T26" s="24"/>
      <c r="U26" s="24"/>
      <c r="V26" s="24"/>
      <c r="W26" s="24"/>
    </row>
    <row r="27" ht="18.75" customHeight="1" spans="1:23">
      <c r="A27" s="122" t="s">
        <v>290</v>
      </c>
      <c r="B27" s="122" t="s">
        <v>301</v>
      </c>
      <c r="C27" s="22" t="s">
        <v>300</v>
      </c>
      <c r="D27" s="122" t="s">
        <v>71</v>
      </c>
      <c r="E27" s="122" t="s">
        <v>93</v>
      </c>
      <c r="F27" s="122" t="s">
        <v>94</v>
      </c>
      <c r="G27" s="122" t="s">
        <v>238</v>
      </c>
      <c r="H27" s="122" t="s">
        <v>239</v>
      </c>
      <c r="I27" s="24">
        <v>10000</v>
      </c>
      <c r="J27" s="24">
        <v>10000</v>
      </c>
      <c r="K27" s="24">
        <v>10000</v>
      </c>
      <c r="L27" s="24"/>
      <c r="M27" s="24"/>
      <c r="N27" s="24"/>
      <c r="O27" s="24"/>
      <c r="P27" s="24"/>
      <c r="Q27" s="24"/>
      <c r="R27" s="24"/>
      <c r="S27" s="24"/>
      <c r="T27" s="24"/>
      <c r="U27" s="24"/>
      <c r="V27" s="24"/>
      <c r="W27" s="24"/>
    </row>
    <row r="28" ht="18.75" customHeight="1" spans="1:23">
      <c r="A28" s="26"/>
      <c r="B28" s="26"/>
      <c r="C28" s="22" t="s">
        <v>302</v>
      </c>
      <c r="D28" s="26"/>
      <c r="E28" s="26"/>
      <c r="F28" s="26"/>
      <c r="G28" s="26"/>
      <c r="H28" s="26"/>
      <c r="I28" s="24">
        <v>117600</v>
      </c>
      <c r="J28" s="24">
        <v>117600</v>
      </c>
      <c r="K28" s="24">
        <v>117600</v>
      </c>
      <c r="L28" s="24"/>
      <c r="M28" s="24"/>
      <c r="N28" s="24"/>
      <c r="O28" s="24"/>
      <c r="P28" s="24"/>
      <c r="Q28" s="24"/>
      <c r="R28" s="24"/>
      <c r="S28" s="24"/>
      <c r="T28" s="24"/>
      <c r="U28" s="24"/>
      <c r="V28" s="24"/>
      <c r="W28" s="24"/>
    </row>
    <row r="29" ht="18.75" customHeight="1" spans="1:23">
      <c r="A29" s="122" t="s">
        <v>290</v>
      </c>
      <c r="B29" s="122" t="s">
        <v>303</v>
      </c>
      <c r="C29" s="22" t="s">
        <v>302</v>
      </c>
      <c r="D29" s="122" t="s">
        <v>71</v>
      </c>
      <c r="E29" s="122" t="s">
        <v>93</v>
      </c>
      <c r="F29" s="122" t="s">
        <v>94</v>
      </c>
      <c r="G29" s="122" t="s">
        <v>294</v>
      </c>
      <c r="H29" s="122" t="s">
        <v>295</v>
      </c>
      <c r="I29" s="24">
        <v>117600</v>
      </c>
      <c r="J29" s="24">
        <v>117600</v>
      </c>
      <c r="K29" s="24">
        <v>117600</v>
      </c>
      <c r="L29" s="24"/>
      <c r="M29" s="24"/>
      <c r="N29" s="24"/>
      <c r="O29" s="24"/>
      <c r="P29" s="24"/>
      <c r="Q29" s="24"/>
      <c r="R29" s="24"/>
      <c r="S29" s="24"/>
      <c r="T29" s="24"/>
      <c r="U29" s="24"/>
      <c r="V29" s="24"/>
      <c r="W29" s="24"/>
    </row>
    <row r="30" ht="18.75" customHeight="1" spans="1:23">
      <c r="A30" s="26"/>
      <c r="B30" s="26"/>
      <c r="C30" s="22" t="s">
        <v>304</v>
      </c>
      <c r="D30" s="26"/>
      <c r="E30" s="26"/>
      <c r="F30" s="26"/>
      <c r="G30" s="26"/>
      <c r="H30" s="26"/>
      <c r="I30" s="24">
        <v>10700</v>
      </c>
      <c r="J30" s="24">
        <v>10700</v>
      </c>
      <c r="K30" s="24">
        <v>10700</v>
      </c>
      <c r="L30" s="24"/>
      <c r="M30" s="24"/>
      <c r="N30" s="24"/>
      <c r="O30" s="24"/>
      <c r="P30" s="24"/>
      <c r="Q30" s="24"/>
      <c r="R30" s="24"/>
      <c r="S30" s="24"/>
      <c r="T30" s="24"/>
      <c r="U30" s="24"/>
      <c r="V30" s="24"/>
      <c r="W30" s="24"/>
    </row>
    <row r="31" ht="18.75" customHeight="1" spans="1:23">
      <c r="A31" s="122" t="s">
        <v>290</v>
      </c>
      <c r="B31" s="122" t="s">
        <v>305</v>
      </c>
      <c r="C31" s="22" t="s">
        <v>304</v>
      </c>
      <c r="D31" s="122" t="s">
        <v>71</v>
      </c>
      <c r="E31" s="122" t="s">
        <v>93</v>
      </c>
      <c r="F31" s="122" t="s">
        <v>94</v>
      </c>
      <c r="G31" s="122" t="s">
        <v>294</v>
      </c>
      <c r="H31" s="122" t="s">
        <v>295</v>
      </c>
      <c r="I31" s="24">
        <v>10700</v>
      </c>
      <c r="J31" s="24">
        <v>10700</v>
      </c>
      <c r="K31" s="24">
        <v>10700</v>
      </c>
      <c r="L31" s="24"/>
      <c r="M31" s="24"/>
      <c r="N31" s="24"/>
      <c r="O31" s="24"/>
      <c r="P31" s="24"/>
      <c r="Q31" s="24"/>
      <c r="R31" s="24"/>
      <c r="S31" s="24"/>
      <c r="T31" s="24"/>
      <c r="U31" s="24"/>
      <c r="V31" s="24"/>
      <c r="W31" s="24"/>
    </row>
    <row r="32" ht="18.75" customHeight="1" spans="1:23">
      <c r="A32" s="26"/>
      <c r="B32" s="26"/>
      <c r="C32" s="22" t="s">
        <v>306</v>
      </c>
      <c r="D32" s="26"/>
      <c r="E32" s="26"/>
      <c r="F32" s="26"/>
      <c r="G32" s="26"/>
      <c r="H32" s="26"/>
      <c r="I32" s="24">
        <v>43200</v>
      </c>
      <c r="J32" s="24">
        <v>43200</v>
      </c>
      <c r="K32" s="24">
        <v>43200</v>
      </c>
      <c r="L32" s="24"/>
      <c r="M32" s="24"/>
      <c r="N32" s="24"/>
      <c r="O32" s="24"/>
      <c r="P32" s="24"/>
      <c r="Q32" s="24"/>
      <c r="R32" s="24"/>
      <c r="S32" s="24"/>
      <c r="T32" s="24"/>
      <c r="U32" s="24"/>
      <c r="V32" s="24"/>
      <c r="W32" s="24"/>
    </row>
    <row r="33" ht="18.75" customHeight="1" spans="1:23">
      <c r="A33" s="122" t="s">
        <v>290</v>
      </c>
      <c r="B33" s="122" t="s">
        <v>307</v>
      </c>
      <c r="C33" s="22" t="s">
        <v>306</v>
      </c>
      <c r="D33" s="122" t="s">
        <v>71</v>
      </c>
      <c r="E33" s="122" t="s">
        <v>93</v>
      </c>
      <c r="F33" s="122" t="s">
        <v>94</v>
      </c>
      <c r="G33" s="122" t="s">
        <v>294</v>
      </c>
      <c r="H33" s="122" t="s">
        <v>295</v>
      </c>
      <c r="I33" s="24">
        <v>43200</v>
      </c>
      <c r="J33" s="24">
        <v>43200</v>
      </c>
      <c r="K33" s="24">
        <v>43200</v>
      </c>
      <c r="L33" s="24"/>
      <c r="M33" s="24"/>
      <c r="N33" s="24"/>
      <c r="O33" s="24"/>
      <c r="P33" s="24"/>
      <c r="Q33" s="24"/>
      <c r="R33" s="24"/>
      <c r="S33" s="24"/>
      <c r="T33" s="24"/>
      <c r="U33" s="24"/>
      <c r="V33" s="24"/>
      <c r="W33" s="24"/>
    </row>
    <row r="34" ht="18.75" customHeight="1" spans="1:23">
      <c r="A34" s="26"/>
      <c r="B34" s="26"/>
      <c r="C34" s="22" t="s">
        <v>308</v>
      </c>
      <c r="D34" s="26"/>
      <c r="E34" s="26"/>
      <c r="F34" s="26"/>
      <c r="G34" s="26"/>
      <c r="H34" s="26"/>
      <c r="I34" s="24">
        <v>20000</v>
      </c>
      <c r="J34" s="24">
        <v>20000</v>
      </c>
      <c r="K34" s="24">
        <v>20000</v>
      </c>
      <c r="L34" s="24"/>
      <c r="M34" s="24"/>
      <c r="N34" s="24"/>
      <c r="O34" s="24"/>
      <c r="P34" s="24"/>
      <c r="Q34" s="24"/>
      <c r="R34" s="24"/>
      <c r="S34" s="24"/>
      <c r="T34" s="24"/>
      <c r="U34" s="24"/>
      <c r="V34" s="24"/>
      <c r="W34" s="24"/>
    </row>
    <row r="35" ht="18.75" customHeight="1" spans="1:23">
      <c r="A35" s="122" t="s">
        <v>290</v>
      </c>
      <c r="B35" s="122" t="s">
        <v>309</v>
      </c>
      <c r="C35" s="22" t="s">
        <v>308</v>
      </c>
      <c r="D35" s="122" t="s">
        <v>71</v>
      </c>
      <c r="E35" s="122" t="s">
        <v>93</v>
      </c>
      <c r="F35" s="122" t="s">
        <v>94</v>
      </c>
      <c r="G35" s="122" t="s">
        <v>240</v>
      </c>
      <c r="H35" s="122" t="s">
        <v>241</v>
      </c>
      <c r="I35" s="24">
        <v>20000</v>
      </c>
      <c r="J35" s="24">
        <v>20000</v>
      </c>
      <c r="K35" s="24">
        <v>20000</v>
      </c>
      <c r="L35" s="24"/>
      <c r="M35" s="24"/>
      <c r="N35" s="24"/>
      <c r="O35" s="24"/>
      <c r="P35" s="24"/>
      <c r="Q35" s="24"/>
      <c r="R35" s="24"/>
      <c r="S35" s="24"/>
      <c r="T35" s="24"/>
      <c r="U35" s="24"/>
      <c r="V35" s="24"/>
      <c r="W35" s="24"/>
    </row>
    <row r="36" ht="18.75" customHeight="1" spans="1:23">
      <c r="A36" s="36" t="s">
        <v>127</v>
      </c>
      <c r="B36" s="37"/>
      <c r="C36" s="37"/>
      <c r="D36" s="37"/>
      <c r="E36" s="37"/>
      <c r="F36" s="37"/>
      <c r="G36" s="37"/>
      <c r="H36" s="38"/>
      <c r="I36" s="24">
        <v>557100</v>
      </c>
      <c r="J36" s="24">
        <v>557100</v>
      </c>
      <c r="K36" s="24">
        <v>557100</v>
      </c>
      <c r="L36" s="24"/>
      <c r="M36" s="24"/>
      <c r="N36" s="24"/>
      <c r="O36" s="24"/>
      <c r="P36" s="24"/>
      <c r="Q36" s="24"/>
      <c r="R36" s="24"/>
      <c r="S36" s="24"/>
      <c r="T36" s="24"/>
      <c r="U36" s="24"/>
      <c r="V36" s="24"/>
      <c r="W36" s="24"/>
    </row>
  </sheetData>
  <mergeCells count="28">
    <mergeCell ref="A3:W3"/>
    <mergeCell ref="A4:H4"/>
    <mergeCell ref="J5:M5"/>
    <mergeCell ref="N5:P5"/>
    <mergeCell ref="R5:W5"/>
    <mergeCell ref="A36:H3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2"/>
  <sheetViews>
    <sheetView showZeros="0" tabSelected="1" workbookViewId="0">
      <pane ySplit="1" topLeftCell="A5" activePane="bottomLeft" state="frozen"/>
      <selection/>
      <selection pane="bottomLeft" activeCell="B21" sqref="B21:B23"/>
    </sheetView>
  </sheetViews>
  <sheetFormatPr defaultColWidth="9.14444444444444" defaultRowHeight="12" customHeight="1"/>
  <cols>
    <col min="1" max="1" width="34.2888888888889" customWidth="1"/>
    <col min="2" max="2" width="71" customWidth="1"/>
    <col min="3" max="4" width="18.2888888888889" customWidth="1"/>
    <col min="5" max="5" width="41.7111111111111" customWidth="1"/>
    <col min="6" max="6" width="12" customWidth="1"/>
    <col min="7" max="7" width="17" customWidth="1"/>
    <col min="8" max="9" width="12" customWidth="1"/>
    <col min="10" max="10" width="37.7111111111111" customWidth="1"/>
  </cols>
  <sheetData>
    <row r="1" customHeight="1" spans="1:10">
      <c r="A1" s="1"/>
      <c r="B1" s="1"/>
      <c r="C1" s="1"/>
      <c r="D1" s="1"/>
      <c r="E1" s="1"/>
      <c r="F1" s="1"/>
      <c r="G1" s="1"/>
      <c r="H1" s="1"/>
      <c r="I1" s="1"/>
      <c r="J1" s="1"/>
    </row>
    <row r="2" ht="15" customHeight="1" spans="10:10">
      <c r="J2" s="87" t="s">
        <v>310</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"单位名称："&amp;"中国共产党凤庆县委员会统一战线工作部"</f>
        <v>单位名称：中国共产党凤庆县委员会统一战线工作部</v>
      </c>
      <c r="B4" s="4"/>
      <c r="C4" s="4"/>
      <c r="D4" s="4"/>
      <c r="E4" s="4"/>
      <c r="F4" s="53"/>
      <c r="G4" s="4"/>
      <c r="H4" s="53"/>
    </row>
    <row r="5" ht="18.75" customHeight="1" spans="1:10">
      <c r="A5" s="47" t="s">
        <v>311</v>
      </c>
      <c r="B5" s="47" t="s">
        <v>312</v>
      </c>
      <c r="C5" s="47" t="s">
        <v>313</v>
      </c>
      <c r="D5" s="47" t="s">
        <v>314</v>
      </c>
      <c r="E5" s="47" t="s">
        <v>315</v>
      </c>
      <c r="F5" s="54" t="s">
        <v>316</v>
      </c>
      <c r="G5" s="47" t="s">
        <v>317</v>
      </c>
      <c r="H5" s="54" t="s">
        <v>318</v>
      </c>
      <c r="I5" s="54" t="s">
        <v>319</v>
      </c>
      <c r="J5" s="47" t="s">
        <v>320</v>
      </c>
    </row>
    <row r="6" ht="18.75" customHeight="1" spans="1:10">
      <c r="A6" s="118">
        <v>1</v>
      </c>
      <c r="B6" s="118">
        <v>2</v>
      </c>
      <c r="C6" s="118">
        <v>3</v>
      </c>
      <c r="D6" s="118">
        <v>4</v>
      </c>
      <c r="E6" s="118">
        <v>5</v>
      </c>
      <c r="F6" s="118">
        <v>6</v>
      </c>
      <c r="G6" s="118">
        <v>7</v>
      </c>
      <c r="H6" s="118">
        <v>8</v>
      </c>
      <c r="I6" s="118">
        <v>9</v>
      </c>
      <c r="J6" s="118">
        <v>10</v>
      </c>
    </row>
    <row r="7" ht="18.75" customHeight="1" spans="1:10">
      <c r="A7" s="35" t="s">
        <v>71</v>
      </c>
      <c r="B7" s="48"/>
      <c r="C7" s="48"/>
      <c r="D7" s="48"/>
      <c r="E7" s="55"/>
      <c r="F7" s="56"/>
      <c r="G7" s="55"/>
      <c r="H7" s="56"/>
      <c r="I7" s="56"/>
      <c r="J7" s="55"/>
    </row>
    <row r="8" ht="18.75" customHeight="1" spans="1:10">
      <c r="A8" s="119" t="s">
        <v>71</v>
      </c>
      <c r="B8" s="22"/>
      <c r="C8" s="22"/>
      <c r="D8" s="22"/>
      <c r="E8" s="35"/>
      <c r="F8" s="22"/>
      <c r="G8" s="35"/>
      <c r="H8" s="22"/>
      <c r="I8" s="22"/>
      <c r="J8" s="35"/>
    </row>
    <row r="9" ht="18.75" customHeight="1" spans="1:10">
      <c r="A9" s="216" t="s">
        <v>296</v>
      </c>
      <c r="B9" s="22" t="s">
        <v>321</v>
      </c>
      <c r="C9" s="22" t="s">
        <v>322</v>
      </c>
      <c r="D9" s="22" t="s">
        <v>323</v>
      </c>
      <c r="E9" s="35" t="s">
        <v>324</v>
      </c>
      <c r="F9" s="22" t="s">
        <v>325</v>
      </c>
      <c r="G9" s="35" t="s">
        <v>326</v>
      </c>
      <c r="H9" s="22" t="s">
        <v>327</v>
      </c>
      <c r="I9" s="22" t="s">
        <v>328</v>
      </c>
      <c r="J9" s="35" t="s">
        <v>329</v>
      </c>
    </row>
    <row r="10" ht="18.75" customHeight="1" spans="1:10">
      <c r="A10" s="216" t="s">
        <v>296</v>
      </c>
      <c r="B10" s="22" t="s">
        <v>321</v>
      </c>
      <c r="C10" s="22" t="s">
        <v>330</v>
      </c>
      <c r="D10" s="22" t="s">
        <v>331</v>
      </c>
      <c r="E10" s="35" t="s">
        <v>332</v>
      </c>
      <c r="F10" s="22" t="s">
        <v>325</v>
      </c>
      <c r="G10" s="35" t="s">
        <v>333</v>
      </c>
      <c r="H10" s="22" t="s">
        <v>334</v>
      </c>
      <c r="I10" s="22" t="s">
        <v>328</v>
      </c>
      <c r="J10" s="35" t="s">
        <v>335</v>
      </c>
    </row>
    <row r="11" ht="18.75" customHeight="1" spans="1:10">
      <c r="A11" s="216" t="s">
        <v>296</v>
      </c>
      <c r="B11" s="22" t="s">
        <v>321</v>
      </c>
      <c r="C11" s="22" t="s">
        <v>336</v>
      </c>
      <c r="D11" s="22" t="s">
        <v>337</v>
      </c>
      <c r="E11" s="35" t="s">
        <v>338</v>
      </c>
      <c r="F11" s="22" t="s">
        <v>339</v>
      </c>
      <c r="G11" s="35" t="s">
        <v>340</v>
      </c>
      <c r="H11" s="22" t="s">
        <v>327</v>
      </c>
      <c r="I11" s="22" t="s">
        <v>328</v>
      </c>
      <c r="J11" s="35" t="s">
        <v>341</v>
      </c>
    </row>
    <row r="12" ht="18.75" customHeight="1" spans="1:10">
      <c r="A12" s="216" t="s">
        <v>302</v>
      </c>
      <c r="B12" s="22" t="s">
        <v>342</v>
      </c>
      <c r="C12" s="22" t="s">
        <v>322</v>
      </c>
      <c r="D12" s="22" t="s">
        <v>323</v>
      </c>
      <c r="E12" s="35" t="s">
        <v>343</v>
      </c>
      <c r="F12" s="22" t="s">
        <v>325</v>
      </c>
      <c r="G12" s="35" t="s">
        <v>344</v>
      </c>
      <c r="H12" s="22" t="s">
        <v>345</v>
      </c>
      <c r="I12" s="22" t="s">
        <v>328</v>
      </c>
      <c r="J12" s="35" t="s">
        <v>342</v>
      </c>
    </row>
    <row r="13" ht="18.75" customHeight="1" spans="1:10">
      <c r="A13" s="216" t="s">
        <v>302</v>
      </c>
      <c r="B13" s="22" t="s">
        <v>342</v>
      </c>
      <c r="C13" s="22" t="s">
        <v>330</v>
      </c>
      <c r="D13" s="22" t="s">
        <v>331</v>
      </c>
      <c r="E13" s="35" t="s">
        <v>346</v>
      </c>
      <c r="F13" s="22" t="s">
        <v>339</v>
      </c>
      <c r="G13" s="35" t="s">
        <v>340</v>
      </c>
      <c r="H13" s="22" t="s">
        <v>327</v>
      </c>
      <c r="I13" s="22" t="s">
        <v>328</v>
      </c>
      <c r="J13" s="35" t="s">
        <v>342</v>
      </c>
    </row>
    <row r="14" ht="18.75" customHeight="1" spans="1:10">
      <c r="A14" s="216" t="s">
        <v>302</v>
      </c>
      <c r="B14" s="22" t="s">
        <v>342</v>
      </c>
      <c r="C14" s="22" t="s">
        <v>336</v>
      </c>
      <c r="D14" s="22" t="s">
        <v>337</v>
      </c>
      <c r="E14" s="35" t="s">
        <v>347</v>
      </c>
      <c r="F14" s="22" t="s">
        <v>339</v>
      </c>
      <c r="G14" s="35" t="s">
        <v>348</v>
      </c>
      <c r="H14" s="22" t="s">
        <v>327</v>
      </c>
      <c r="I14" s="22" t="s">
        <v>328</v>
      </c>
      <c r="J14" s="35" t="s">
        <v>342</v>
      </c>
    </row>
    <row r="15" ht="18.75" customHeight="1" spans="1:10">
      <c r="A15" s="216" t="s">
        <v>300</v>
      </c>
      <c r="B15" s="22" t="s">
        <v>349</v>
      </c>
      <c r="C15" s="22" t="s">
        <v>322</v>
      </c>
      <c r="D15" s="22" t="s">
        <v>323</v>
      </c>
      <c r="E15" s="35" t="s">
        <v>350</v>
      </c>
      <c r="F15" s="22" t="s">
        <v>325</v>
      </c>
      <c r="G15" s="35" t="s">
        <v>169</v>
      </c>
      <c r="H15" s="22" t="s">
        <v>351</v>
      </c>
      <c r="I15" s="22" t="s">
        <v>328</v>
      </c>
      <c r="J15" s="35" t="s">
        <v>352</v>
      </c>
    </row>
    <row r="16" ht="18.75" customHeight="1" spans="1:10">
      <c r="A16" s="216" t="s">
        <v>300</v>
      </c>
      <c r="B16" s="22" t="s">
        <v>353</v>
      </c>
      <c r="C16" s="22" t="s">
        <v>330</v>
      </c>
      <c r="D16" s="22" t="s">
        <v>331</v>
      </c>
      <c r="E16" s="35" t="s">
        <v>354</v>
      </c>
      <c r="F16" s="22" t="s">
        <v>339</v>
      </c>
      <c r="G16" s="35" t="s">
        <v>340</v>
      </c>
      <c r="H16" s="22" t="s">
        <v>327</v>
      </c>
      <c r="I16" s="22" t="s">
        <v>328</v>
      </c>
      <c r="J16" s="35" t="s">
        <v>355</v>
      </c>
    </row>
    <row r="17" ht="18.75" customHeight="1" spans="1:10">
      <c r="A17" s="216" t="s">
        <v>300</v>
      </c>
      <c r="B17" s="22" t="s">
        <v>353</v>
      </c>
      <c r="C17" s="22" t="s">
        <v>336</v>
      </c>
      <c r="D17" s="22" t="s">
        <v>337</v>
      </c>
      <c r="E17" s="35" t="s">
        <v>347</v>
      </c>
      <c r="F17" s="22" t="s">
        <v>339</v>
      </c>
      <c r="G17" s="35" t="s">
        <v>348</v>
      </c>
      <c r="H17" s="22" t="s">
        <v>327</v>
      </c>
      <c r="I17" s="22" t="s">
        <v>328</v>
      </c>
      <c r="J17" s="35" t="s">
        <v>356</v>
      </c>
    </row>
    <row r="18" ht="18.75" customHeight="1" spans="1:10">
      <c r="A18" s="216" t="s">
        <v>304</v>
      </c>
      <c r="B18" s="22" t="s">
        <v>357</v>
      </c>
      <c r="C18" s="22" t="s">
        <v>322</v>
      </c>
      <c r="D18" s="22" t="s">
        <v>323</v>
      </c>
      <c r="E18" s="35" t="s">
        <v>358</v>
      </c>
      <c r="F18" s="22" t="s">
        <v>325</v>
      </c>
      <c r="G18" s="35" t="s">
        <v>359</v>
      </c>
      <c r="H18" s="22" t="s">
        <v>345</v>
      </c>
      <c r="I18" s="22" t="s">
        <v>328</v>
      </c>
      <c r="J18" s="35" t="s">
        <v>360</v>
      </c>
    </row>
    <row r="19" ht="18.75" customHeight="1" spans="1:10">
      <c r="A19" s="216" t="s">
        <v>304</v>
      </c>
      <c r="B19" s="22" t="s">
        <v>357</v>
      </c>
      <c r="C19" s="22" t="s">
        <v>330</v>
      </c>
      <c r="D19" s="22" t="s">
        <v>331</v>
      </c>
      <c r="E19" s="35" t="s">
        <v>361</v>
      </c>
      <c r="F19" s="22" t="s">
        <v>339</v>
      </c>
      <c r="G19" s="35" t="s">
        <v>340</v>
      </c>
      <c r="H19" s="22" t="s">
        <v>327</v>
      </c>
      <c r="I19" s="22" t="s">
        <v>328</v>
      </c>
      <c r="J19" s="35" t="s">
        <v>362</v>
      </c>
    </row>
    <row r="20" ht="18.75" customHeight="1" spans="1:10">
      <c r="A20" s="216" t="s">
        <v>304</v>
      </c>
      <c r="B20" s="22" t="s">
        <v>357</v>
      </c>
      <c r="C20" s="22" t="s">
        <v>336</v>
      </c>
      <c r="D20" s="22" t="s">
        <v>337</v>
      </c>
      <c r="E20" s="35" t="s">
        <v>347</v>
      </c>
      <c r="F20" s="22" t="s">
        <v>339</v>
      </c>
      <c r="G20" s="35" t="s">
        <v>348</v>
      </c>
      <c r="H20" s="22" t="s">
        <v>327</v>
      </c>
      <c r="I20" s="22" t="s">
        <v>328</v>
      </c>
      <c r="J20" s="35" t="s">
        <v>363</v>
      </c>
    </row>
    <row r="21" ht="18.75" customHeight="1" spans="1:10">
      <c r="A21" s="216" t="s">
        <v>308</v>
      </c>
      <c r="B21" s="22" t="s">
        <v>364</v>
      </c>
      <c r="C21" s="22" t="s">
        <v>322</v>
      </c>
      <c r="D21" s="22" t="s">
        <v>323</v>
      </c>
      <c r="E21" s="35" t="s">
        <v>365</v>
      </c>
      <c r="F21" s="22" t="s">
        <v>325</v>
      </c>
      <c r="G21" s="35" t="s">
        <v>366</v>
      </c>
      <c r="H21" s="22" t="s">
        <v>367</v>
      </c>
      <c r="I21" s="22" t="s">
        <v>328</v>
      </c>
      <c r="J21" s="35" t="s">
        <v>368</v>
      </c>
    </row>
    <row r="22" ht="18.75" customHeight="1" spans="1:10">
      <c r="A22" s="216" t="s">
        <v>308</v>
      </c>
      <c r="B22" s="22" t="s">
        <v>364</v>
      </c>
      <c r="C22" s="22" t="s">
        <v>330</v>
      </c>
      <c r="D22" s="22" t="s">
        <v>331</v>
      </c>
      <c r="E22" s="35" t="s">
        <v>369</v>
      </c>
      <c r="F22" s="22" t="s">
        <v>339</v>
      </c>
      <c r="G22" s="35" t="s">
        <v>370</v>
      </c>
      <c r="H22" s="22" t="s">
        <v>327</v>
      </c>
      <c r="I22" s="22" t="s">
        <v>328</v>
      </c>
      <c r="J22" s="35" t="s">
        <v>369</v>
      </c>
    </row>
    <row r="23" ht="18.75" customHeight="1" spans="1:10">
      <c r="A23" s="216" t="s">
        <v>308</v>
      </c>
      <c r="B23" s="22" t="s">
        <v>364</v>
      </c>
      <c r="C23" s="22" t="s">
        <v>336</v>
      </c>
      <c r="D23" s="22" t="s">
        <v>337</v>
      </c>
      <c r="E23" s="35" t="s">
        <v>347</v>
      </c>
      <c r="F23" s="22" t="s">
        <v>339</v>
      </c>
      <c r="G23" s="35" t="s">
        <v>348</v>
      </c>
      <c r="H23" s="22" t="s">
        <v>327</v>
      </c>
      <c r="I23" s="22" t="s">
        <v>328</v>
      </c>
      <c r="J23" s="35" t="s">
        <v>371</v>
      </c>
    </row>
    <row r="24" ht="18.75" customHeight="1" spans="1:10">
      <c r="A24" s="216" t="s">
        <v>306</v>
      </c>
      <c r="B24" s="22" t="s">
        <v>372</v>
      </c>
      <c r="C24" s="22" t="s">
        <v>322</v>
      </c>
      <c r="D24" s="22" t="s">
        <v>323</v>
      </c>
      <c r="E24" s="35" t="s">
        <v>373</v>
      </c>
      <c r="F24" s="22" t="s">
        <v>325</v>
      </c>
      <c r="G24" s="35" t="s">
        <v>374</v>
      </c>
      <c r="H24" s="22" t="s">
        <v>345</v>
      </c>
      <c r="I24" s="22" t="s">
        <v>328</v>
      </c>
      <c r="J24" s="35" t="s">
        <v>375</v>
      </c>
    </row>
    <row r="25" ht="18.75" customHeight="1" spans="1:10">
      <c r="A25" s="216" t="s">
        <v>306</v>
      </c>
      <c r="B25" s="22" t="s">
        <v>372</v>
      </c>
      <c r="C25" s="22" t="s">
        <v>330</v>
      </c>
      <c r="D25" s="22" t="s">
        <v>331</v>
      </c>
      <c r="E25" s="35" t="s">
        <v>376</v>
      </c>
      <c r="F25" s="22" t="s">
        <v>339</v>
      </c>
      <c r="G25" s="35" t="s">
        <v>340</v>
      </c>
      <c r="H25" s="22" t="s">
        <v>327</v>
      </c>
      <c r="I25" s="22" t="s">
        <v>328</v>
      </c>
      <c r="J25" s="35" t="s">
        <v>375</v>
      </c>
    </row>
    <row r="26" ht="18.75" customHeight="1" spans="1:10">
      <c r="A26" s="216" t="s">
        <v>306</v>
      </c>
      <c r="B26" s="22" t="s">
        <v>372</v>
      </c>
      <c r="C26" s="22" t="s">
        <v>336</v>
      </c>
      <c r="D26" s="22" t="s">
        <v>337</v>
      </c>
      <c r="E26" s="35" t="s">
        <v>347</v>
      </c>
      <c r="F26" s="22" t="s">
        <v>339</v>
      </c>
      <c r="G26" s="35" t="s">
        <v>348</v>
      </c>
      <c r="H26" s="22" t="s">
        <v>327</v>
      </c>
      <c r="I26" s="22" t="s">
        <v>328</v>
      </c>
      <c r="J26" s="35" t="s">
        <v>375</v>
      </c>
    </row>
    <row r="27" ht="18.75" customHeight="1" spans="1:10">
      <c r="A27" s="216" t="s">
        <v>292</v>
      </c>
      <c r="B27" s="22" t="s">
        <v>377</v>
      </c>
      <c r="C27" s="22" t="s">
        <v>322</v>
      </c>
      <c r="D27" s="22" t="s">
        <v>323</v>
      </c>
      <c r="E27" s="35" t="s">
        <v>378</v>
      </c>
      <c r="F27" s="22" t="s">
        <v>325</v>
      </c>
      <c r="G27" s="35" t="s">
        <v>169</v>
      </c>
      <c r="H27" s="22" t="s">
        <v>351</v>
      </c>
      <c r="I27" s="22" t="s">
        <v>328</v>
      </c>
      <c r="J27" s="35" t="s">
        <v>379</v>
      </c>
    </row>
    <row r="28" ht="18.75" customHeight="1" spans="1:10">
      <c r="A28" s="216" t="s">
        <v>292</v>
      </c>
      <c r="B28" s="22" t="s">
        <v>377</v>
      </c>
      <c r="C28" s="22" t="s">
        <v>330</v>
      </c>
      <c r="D28" s="22" t="s">
        <v>331</v>
      </c>
      <c r="E28" s="35" t="s">
        <v>380</v>
      </c>
      <c r="F28" s="22" t="s">
        <v>339</v>
      </c>
      <c r="G28" s="35" t="s">
        <v>340</v>
      </c>
      <c r="H28" s="22" t="s">
        <v>327</v>
      </c>
      <c r="I28" s="22" t="s">
        <v>328</v>
      </c>
      <c r="J28" s="35" t="s">
        <v>381</v>
      </c>
    </row>
    <row r="29" ht="18.75" customHeight="1" spans="1:10">
      <c r="A29" s="216" t="s">
        <v>292</v>
      </c>
      <c r="B29" s="22" t="s">
        <v>377</v>
      </c>
      <c r="C29" s="22" t="s">
        <v>336</v>
      </c>
      <c r="D29" s="22" t="s">
        <v>337</v>
      </c>
      <c r="E29" s="35" t="s">
        <v>347</v>
      </c>
      <c r="F29" s="22" t="s">
        <v>339</v>
      </c>
      <c r="G29" s="35" t="s">
        <v>348</v>
      </c>
      <c r="H29" s="22" t="s">
        <v>327</v>
      </c>
      <c r="I29" s="22" t="s">
        <v>328</v>
      </c>
      <c r="J29" s="35" t="s">
        <v>382</v>
      </c>
    </row>
    <row r="30" ht="18.75" customHeight="1" spans="1:10">
      <c r="A30" s="216" t="s">
        <v>289</v>
      </c>
      <c r="B30" s="22" t="s">
        <v>383</v>
      </c>
      <c r="C30" s="22" t="s">
        <v>322</v>
      </c>
      <c r="D30" s="22" t="s">
        <v>323</v>
      </c>
      <c r="E30" s="35" t="s">
        <v>384</v>
      </c>
      <c r="F30" s="22" t="s">
        <v>325</v>
      </c>
      <c r="G30" s="35" t="s">
        <v>326</v>
      </c>
      <c r="H30" s="22" t="s">
        <v>327</v>
      </c>
      <c r="I30" s="22" t="s">
        <v>328</v>
      </c>
      <c r="J30" s="35" t="s">
        <v>385</v>
      </c>
    </row>
    <row r="31" ht="18.75" customHeight="1" spans="1:10">
      <c r="A31" s="216" t="s">
        <v>289</v>
      </c>
      <c r="B31" s="22" t="s">
        <v>383</v>
      </c>
      <c r="C31" s="22" t="s">
        <v>330</v>
      </c>
      <c r="D31" s="22" t="s">
        <v>331</v>
      </c>
      <c r="E31" s="35" t="s">
        <v>386</v>
      </c>
      <c r="F31" s="22" t="s">
        <v>339</v>
      </c>
      <c r="G31" s="35" t="s">
        <v>340</v>
      </c>
      <c r="H31" s="22" t="s">
        <v>327</v>
      </c>
      <c r="I31" s="22" t="s">
        <v>328</v>
      </c>
      <c r="J31" s="35" t="s">
        <v>387</v>
      </c>
    </row>
    <row r="32" ht="18.75" customHeight="1" spans="1:10">
      <c r="A32" s="216" t="s">
        <v>289</v>
      </c>
      <c r="B32" s="22" t="s">
        <v>383</v>
      </c>
      <c r="C32" s="22" t="s">
        <v>336</v>
      </c>
      <c r="D32" s="22" t="s">
        <v>337</v>
      </c>
      <c r="E32" s="35" t="s">
        <v>388</v>
      </c>
      <c r="F32" s="22" t="s">
        <v>339</v>
      </c>
      <c r="G32" s="35" t="s">
        <v>340</v>
      </c>
      <c r="H32" s="22" t="s">
        <v>327</v>
      </c>
      <c r="I32" s="22" t="s">
        <v>328</v>
      </c>
      <c r="J32" s="35" t="s">
        <v>389</v>
      </c>
    </row>
  </sheetData>
  <mergeCells count="18">
    <mergeCell ref="A3:J3"/>
    <mergeCell ref="A4:H4"/>
    <mergeCell ref="A9:A11"/>
    <mergeCell ref="A12:A14"/>
    <mergeCell ref="A15:A17"/>
    <mergeCell ref="A18:A20"/>
    <mergeCell ref="A21:A23"/>
    <mergeCell ref="A24:A26"/>
    <mergeCell ref="A27:A29"/>
    <mergeCell ref="A30:A32"/>
    <mergeCell ref="B9:B11"/>
    <mergeCell ref="B12:B14"/>
    <mergeCell ref="B15:B17"/>
    <mergeCell ref="B18:B20"/>
    <mergeCell ref="B21:B23"/>
    <mergeCell ref="B24:B26"/>
    <mergeCell ref="B27:B29"/>
    <mergeCell ref="B30:B3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罗美仙</cp:lastModifiedBy>
  <dcterms:created xsi:type="dcterms:W3CDTF">2025-03-19T09:14:00Z</dcterms:created>
  <dcterms:modified xsi:type="dcterms:W3CDTF">2025-03-24T09:35:56Z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B322E63AC6114B69B63F54A321032E85_13</vt:lpwstr>
  </property>
  <property fmtid="{D5CDD505-2E9C-101B-9397-08002B2CF9AE}" pid="3" name="KSOProductBuildVer">
    <vt:lpwstr>2052-11.8.2.12085</vt:lpwstr>
  </property>
</Properties>
</file>